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 activeTab="2"/>
  </bookViews>
  <sheets>
    <sheet name="Прил. 6" sheetId="1" r:id="rId1"/>
    <sheet name="Прил. 5" sheetId="2" r:id="rId2"/>
    <sheet name="Прил. 3" sheetId="3" r:id="rId3"/>
    <sheet name="Прил. 2" sheetId="4" r:id="rId4"/>
    <sheet name="Прил. 1" sheetId="5" r:id="rId5"/>
  </sheets>
  <definedNames>
    <definedName name="_xlnm._FilterDatabase" localSheetId="0" hidden="1">'Прил. 6'!$A$11:$K$74</definedName>
    <definedName name="_xlnm.Print_Area" localSheetId="1">'Прил. 5'!$A$1:$R$48</definedName>
    <definedName name="_xlnm.Print_Area" localSheetId="0">'Прил. 6'!$A$1:$K$75</definedName>
  </definedNames>
  <calcPr calcId="144525"/>
</workbook>
</file>

<file path=xl/calcChain.xml><?xml version="1.0" encoding="utf-8"?>
<calcChain xmlns="http://schemas.openxmlformats.org/spreadsheetml/2006/main">
  <c r="K38" i="1" l="1"/>
  <c r="J38" i="1"/>
  <c r="J36" i="1" s="1"/>
  <c r="P34" i="2"/>
  <c r="P32" i="2"/>
  <c r="P31" i="2" s="1"/>
  <c r="K46" i="1"/>
  <c r="J46" i="1"/>
  <c r="J45" i="1" s="1"/>
  <c r="I46" i="1"/>
  <c r="I45" i="1" s="1"/>
  <c r="K45" i="1"/>
  <c r="R44" i="2"/>
  <c r="R43" i="2" s="1"/>
  <c r="Q44" i="2"/>
  <c r="P44" i="2"/>
  <c r="P43" i="2" s="1"/>
  <c r="Q43" i="2"/>
  <c r="O44" i="2"/>
  <c r="O43" i="2" s="1"/>
  <c r="R32" i="2"/>
  <c r="R31" i="2" s="1"/>
  <c r="Q32" i="2"/>
  <c r="Q31" i="2"/>
  <c r="O32" i="2"/>
  <c r="O31" i="2" s="1"/>
  <c r="R24" i="2"/>
  <c r="Q24" i="2"/>
  <c r="P24" i="2"/>
  <c r="P23" i="2" s="1"/>
  <c r="Q23" i="2"/>
  <c r="R18" i="2"/>
  <c r="R14" i="2" s="1"/>
  <c r="R13" i="2" s="1"/>
  <c r="Q18" i="2"/>
  <c r="Q17" i="2" s="1"/>
  <c r="P18" i="2"/>
  <c r="P17" i="2" s="1"/>
  <c r="O18" i="2"/>
  <c r="O17" i="2" s="1"/>
  <c r="R23" i="2"/>
  <c r="M24" i="2"/>
  <c r="O27" i="2"/>
  <c r="O24" i="2" s="1"/>
  <c r="O23" i="2" s="1"/>
  <c r="G17" i="1"/>
  <c r="H17" i="1"/>
  <c r="I17" i="1"/>
  <c r="J17" i="1"/>
  <c r="K17" i="1"/>
  <c r="G18" i="1"/>
  <c r="H18" i="1"/>
  <c r="I18" i="1"/>
  <c r="J18" i="1"/>
  <c r="K18" i="1"/>
  <c r="G19" i="1"/>
  <c r="H19" i="1"/>
  <c r="N43" i="2"/>
  <c r="N31" i="2"/>
  <c r="N38" i="2"/>
  <c r="G36" i="1"/>
  <c r="G35" i="1" s="1"/>
  <c r="G15" i="1"/>
  <c r="G14" i="1" s="1"/>
  <c r="F17" i="1"/>
  <c r="F18" i="1"/>
  <c r="F15" i="1" s="1"/>
  <c r="F14" i="1" s="1"/>
  <c r="F19" i="1"/>
  <c r="E20" i="1"/>
  <c r="E21" i="1"/>
  <c r="E22" i="1"/>
  <c r="E23" i="1"/>
  <c r="E24" i="1"/>
  <c r="G26" i="1"/>
  <c r="G25" i="1"/>
  <c r="H26" i="1"/>
  <c r="H25" i="1" s="1"/>
  <c r="I26" i="1"/>
  <c r="I25" i="1" s="1"/>
  <c r="J26" i="1"/>
  <c r="J25" i="1" s="1"/>
  <c r="K26" i="1"/>
  <c r="K25" i="1" s="1"/>
  <c r="F26" i="1"/>
  <c r="F25" i="1" s="1"/>
  <c r="E28" i="1"/>
  <c r="E29" i="1"/>
  <c r="E30" i="1"/>
  <c r="E31" i="1"/>
  <c r="E32" i="1"/>
  <c r="E33" i="1"/>
  <c r="E34" i="1"/>
  <c r="H36" i="1"/>
  <c r="I36" i="1"/>
  <c r="I35" i="1" s="1"/>
  <c r="K36" i="1"/>
  <c r="K35" i="1" s="1"/>
  <c r="F36" i="1"/>
  <c r="E38" i="1"/>
  <c r="E39" i="1"/>
  <c r="E40" i="1"/>
  <c r="E41" i="1"/>
  <c r="E42" i="1"/>
  <c r="E43" i="1"/>
  <c r="E44" i="1"/>
  <c r="G46" i="1"/>
  <c r="G45" i="1" s="1"/>
  <c r="H46" i="1"/>
  <c r="H45" i="1" s="1"/>
  <c r="F46" i="1"/>
  <c r="F45" i="1" s="1"/>
  <c r="E49" i="1"/>
  <c r="E48" i="1"/>
  <c r="E50" i="1"/>
  <c r="E51" i="1"/>
  <c r="E52" i="1"/>
  <c r="E53" i="1"/>
  <c r="E54" i="1"/>
  <c r="E58" i="1"/>
  <c r="E59" i="1"/>
  <c r="E60" i="1"/>
  <c r="E68" i="1"/>
  <c r="E69" i="1"/>
  <c r="E17" i="1"/>
  <c r="E26" i="1"/>
  <c r="E25" i="1" s="1"/>
  <c r="M15" i="2"/>
  <c r="M32" i="2"/>
  <c r="F35" i="1"/>
  <c r="N18" i="2"/>
  <c r="N17" i="2" s="1"/>
  <c r="M44" i="2"/>
  <c r="M43" i="2" s="1"/>
  <c r="M31" i="2"/>
  <c r="K70" i="1"/>
  <c r="K19" i="1" s="1"/>
  <c r="J63" i="1"/>
  <c r="I63" i="1" s="1"/>
  <c r="H63" i="1" s="1"/>
  <c r="G63" i="1" s="1"/>
  <c r="F63" i="1" s="1"/>
  <c r="E63" i="1" s="1"/>
  <c r="K63" i="1"/>
  <c r="J62" i="1"/>
  <c r="K62" i="1"/>
  <c r="J64" i="1"/>
  <c r="K64" i="1"/>
  <c r="J71" i="1"/>
  <c r="I71" i="1" s="1"/>
  <c r="H71" i="1" s="1"/>
  <c r="K71" i="1"/>
  <c r="J73" i="1"/>
  <c r="I73" i="1" s="1"/>
  <c r="H73" i="1" s="1"/>
  <c r="G73" i="1" s="1"/>
  <c r="F73" i="1" s="1"/>
  <c r="E73" i="1" s="1"/>
  <c r="K73" i="1"/>
  <c r="J61" i="1"/>
  <c r="K61" i="1"/>
  <c r="K56" i="1"/>
  <c r="K55" i="1" s="1"/>
  <c r="J72" i="1"/>
  <c r="K72" i="1"/>
  <c r="K66" i="1" s="1"/>
  <c r="K65" i="1" s="1"/>
  <c r="J74" i="1"/>
  <c r="K74" i="1"/>
  <c r="J70" i="1"/>
  <c r="J19" i="1" s="1"/>
  <c r="J56" i="1"/>
  <c r="J55" i="1" s="1"/>
  <c r="I61" i="1"/>
  <c r="I62" i="1"/>
  <c r="H62" i="1" s="1"/>
  <c r="G62" i="1" s="1"/>
  <c r="F62" i="1" s="1"/>
  <c r="I72" i="1"/>
  <c r="H72" i="1" s="1"/>
  <c r="G72" i="1" s="1"/>
  <c r="F72" i="1" s="1"/>
  <c r="E72" i="1" s="1"/>
  <c r="I64" i="1"/>
  <c r="H64" i="1" s="1"/>
  <c r="G64" i="1" s="1"/>
  <c r="F64" i="1" s="1"/>
  <c r="E64" i="1" s="1"/>
  <c r="I70" i="1"/>
  <c r="I19" i="1"/>
  <c r="E19" i="1" s="1"/>
  <c r="E70" i="1"/>
  <c r="H61" i="1"/>
  <c r="I15" i="1"/>
  <c r="I14" i="1"/>
  <c r="J35" i="1" l="1"/>
  <c r="E36" i="1"/>
  <c r="H56" i="1"/>
  <c r="H15" i="1"/>
  <c r="H14" i="1" s="1"/>
  <c r="E14" i="1" s="1"/>
  <c r="G61" i="1"/>
  <c r="J15" i="1"/>
  <c r="J14" i="1" s="1"/>
  <c r="I74" i="1"/>
  <c r="K15" i="1"/>
  <c r="K14" i="1" s="1"/>
  <c r="E46" i="1"/>
  <c r="E18" i="1"/>
  <c r="H55" i="1"/>
  <c r="E62" i="1"/>
  <c r="E35" i="1"/>
  <c r="E15" i="1"/>
  <c r="G71" i="1"/>
  <c r="H74" i="1"/>
  <c r="G74" i="1" s="1"/>
  <c r="E74" i="1" s="1"/>
  <c r="I66" i="1"/>
  <c r="I65" i="1" s="1"/>
  <c r="M14" i="2"/>
  <c r="E45" i="1"/>
  <c r="O14" i="2"/>
  <c r="O13" i="2" s="1"/>
  <c r="P14" i="2"/>
  <c r="P13" i="2" s="1"/>
  <c r="Q14" i="2"/>
  <c r="Q13" i="2" s="1"/>
  <c r="I56" i="1"/>
  <c r="I55" i="1" s="1"/>
  <c r="J66" i="1"/>
  <c r="J65" i="1" s="1"/>
  <c r="R17" i="2"/>
  <c r="G56" i="1" l="1"/>
  <c r="G55" i="1" s="1"/>
  <c r="F61" i="1"/>
  <c r="F71" i="1"/>
  <c r="G66" i="1"/>
  <c r="G65" i="1" s="1"/>
  <c r="H66" i="1"/>
  <c r="H65" i="1" s="1"/>
  <c r="E61" i="1" l="1"/>
  <c r="F56" i="1"/>
  <c r="E71" i="1"/>
  <c r="F66" i="1"/>
  <c r="F55" i="1" l="1"/>
  <c r="E55" i="1" s="1"/>
  <c r="E56" i="1"/>
  <c r="E66" i="1"/>
  <c r="F65" i="1"/>
  <c r="E65" i="1" s="1"/>
</calcChain>
</file>

<file path=xl/sharedStrings.xml><?xml version="1.0" encoding="utf-8"?>
<sst xmlns="http://schemas.openxmlformats.org/spreadsheetml/2006/main" count="1189" uniqueCount="376">
  <si>
    <t>бюджетный  эффект для муниципального образования «Муниципальный 
округ Якшур-Бодьинский район Удмуртской Республики», также будет получен за счет вовлечения в хозяйственный оборот земельных участков. Планируется к 2021 году довести долю площади земельных участков, являющихся объектами налогообложения земельным налогом, до 22%  в общей площади территории муниципального округа</t>
  </si>
  <si>
    <t>Отдел по строительству и жилищно-коммунальному хозяйству</t>
  </si>
  <si>
    <t xml:space="preserve">Осуществление муниципального земельного контроля за использованием земельных участков на территории муниципального образования «Муниципальный 
округ Якшур-Бодьинский район Удмуртской Республики» в случае передачи полномочий органов местного самоуправления </t>
  </si>
  <si>
    <t>Аннулирование разрешений на установку и эксплуатацию рекламных конструкций на территории муниципального округа</t>
  </si>
  <si>
    <t>Создание и ведение информационной системы обеспечения градостроительной деятельности муниципального образования «Муниципальный 
округ Якшур-Бодьинский район Удмуртской Республики»</t>
  </si>
  <si>
    <t>Предоставление сведений из информационной системы обеспечения градостроительной деятельности  муниципального образования «Муниципальный 
округ Якшур-Бодьинский район Удмуртской Республики»</t>
  </si>
  <si>
    <r>
      <rPr>
        <sz val="8.5"/>
        <color indexed="8"/>
        <rFont val="Arial"/>
        <family val="2"/>
        <charset val="204"/>
      </rPr>
      <t xml:space="preserve"> </t>
    </r>
    <r>
      <rPr>
        <sz val="8.5"/>
        <color indexed="8"/>
        <rFont val="Times New Roman"/>
        <family val="1"/>
        <charset val="204"/>
      </rPr>
      <t>Результатом исполнения  муниципальной услуги по «Признанию помещения жилым помещением, жилого помещения пригодным (непригодным) для проживания и многоквартирного дома аварийным и подлежащим сносу или реконструкции» является заключение Межведомственной  комиссии, утвержденное постановлением главы Администрации муниципального образования «Муниципальный 
округ Якшур-Бодьинский район Удмуртской Республики»</t>
    </r>
  </si>
  <si>
    <t xml:space="preserve"> Организация подготовки к осенне-зимнему отопительному периоду на территории муниципального образования «Муниципальный 
округ Якшур-Бодьинский район Удмуртской Республики»</t>
  </si>
  <si>
    <t>Проведение районных мероприятий по санитарной очистке и благоустройству территории муниципального образования «Муниципальный 
округ Якшур-Бодьинский район Удмуртской Республики»</t>
  </si>
  <si>
    <t xml:space="preserve"> Информированность и просвещенность населения в сфере экологического состояния территории муниципального образования «Муниципальный 
округ Якшур-Бодьинский район Удмуртской Республики»</t>
  </si>
  <si>
    <t xml:space="preserve"> Информирование и просвещение населения в сфере экологического состояния территории муниципального образования «Муниципальный 
округ Якшур-Бодьинский район Удмуртской Республики»</t>
  </si>
  <si>
    <t>Утвержденная сеть маршрутов регулярных перевозок автомобильным транспортом общего пользования на территории муниципального образования «Муниципальный 
округ Якшур-Бодьинский район Удмуртской Республики»</t>
  </si>
  <si>
    <t>Формирование сети маршрутов регулярных перевозок автомобильным транспортом общего пользования на территории муниципального образования «Муниципальный 
округ Якшур-Бодьинский район Удмуртской Республики»</t>
  </si>
  <si>
    <t xml:space="preserve"> Проектирование, капитальный ремонт, ремонт автомобильных дорог общего пользования, в рамках полномочий муниципального образования «Муниципальный 
округ Якшур-Бодьинский район Удмуртской Республики»</t>
  </si>
  <si>
    <t xml:space="preserve"> 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 в границах муниципального образования «Муниципальный 
округ Якшур-Бодьинский район Удмуртской Республики»</t>
  </si>
  <si>
    <t>Планирование деятельности по строительству, реконструкции, капитальному ремонту, ремонту и содержанию автомобильных дорог местного значения, транспортных инженерных сооружений в границах муниципального образования «Муниципальный 
округ Якшур-Бодьинский район Удмуртской Республики», по развитию перспективных схем развития автомобильных дорог местного значения и объектов дорожного хозяйства. Принятие правовых актов</t>
  </si>
  <si>
    <t>Прочие расходы с использованием средств граждан на территории теротдела "Якшурское"</t>
  </si>
  <si>
    <t>0747008220  0747066350</t>
  </si>
  <si>
    <t>к муниципальной программе</t>
  </si>
  <si>
    <t>Прогнозная (справочная) оценка ресурсного обеспечения реализации муниципальной подпрограммы за счет всех источников финансирования</t>
  </si>
  <si>
    <t>Код аналитической программной классификации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</si>
  <si>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</si>
  <si>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</si>
  <si>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</si>
  <si>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>Показатель применения меры</t>
  </si>
  <si>
    <t xml:space="preserve">Итого </t>
  </si>
  <si>
    <t>2019 год</t>
  </si>
  <si>
    <t>2020 год</t>
  </si>
  <si>
    <t>МП</t>
  </si>
  <si>
    <t>Пп</t>
  </si>
  <si>
    <t>07</t>
  </si>
  <si>
    <t>Всего</t>
  </si>
  <si>
    <t>в том числе:</t>
  </si>
  <si>
    <t>субсидии из бюджета Удмуртской Республики</t>
  </si>
  <si>
    <t>субвенции из бюджета Удмуртской Республики</t>
  </si>
  <si>
    <t>субвенции из бюджетов послений</t>
  </si>
  <si>
    <t>средства бюджета Удмуртской Республики, планируемые к привлечению</t>
  </si>
  <si>
    <t>бюджеты поселений, входящих в состав Якшур-Бодьинского  района</t>
  </si>
  <si>
    <t>Фонд РФ</t>
  </si>
  <si>
    <t>иные источники</t>
  </si>
  <si>
    <t>1</t>
  </si>
  <si>
    <t xml:space="preserve">Территориальное развитие (градостроительство и землеустройство) </t>
  </si>
  <si>
    <t>2</t>
  </si>
  <si>
    <t>Содержание и развитие жилищного хозяйства</t>
  </si>
  <si>
    <t>3</t>
  </si>
  <si>
    <t>Содержание и развитие коммунальной инфраструктуры</t>
  </si>
  <si>
    <t>4</t>
  </si>
  <si>
    <t>Благоустройство и охрана окружающей среды</t>
  </si>
  <si>
    <t>5</t>
  </si>
  <si>
    <t>первый год действия программы</t>
  </si>
  <si>
    <t>второй год действия программы</t>
  </si>
  <si>
    <t>третий год действия программы</t>
  </si>
  <si>
    <t>четвертый год действия программы</t>
  </si>
  <si>
    <t>пятый год действия программы</t>
  </si>
  <si>
    <t>год завершения действия программы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</si>
  <si>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</si>
  <si>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</t>
  </si>
  <si>
    <t>Код бюджетной классификации</t>
  </si>
  <si>
    <t>ОМ</t>
  </si>
  <si>
    <t>М</t>
  </si>
  <si>
    <t>И</t>
  </si>
  <si>
    <t>ГРБС</t>
  </si>
  <si>
    <t>Рз</t>
  </si>
  <si>
    <t>Пр</t>
  </si>
  <si>
    <t>ЦС</t>
  </si>
  <si>
    <t>ВР</t>
  </si>
  <si>
    <t>0</t>
  </si>
  <si>
    <t>"Территориальное развитие  (градостроительство и землеустройство)"</t>
  </si>
  <si>
    <t>04</t>
  </si>
  <si>
    <t>12</t>
  </si>
  <si>
    <t>"Содержание и развитие жилищного хозяйства"</t>
  </si>
  <si>
    <t>05</t>
  </si>
  <si>
    <t>01</t>
  </si>
  <si>
    <t>14</t>
  </si>
  <si>
    <t>13</t>
  </si>
  <si>
    <t>"Содержание и развитие коммунальной инфраструктуры"</t>
  </si>
  <si>
    <t>02</t>
  </si>
  <si>
    <t>20</t>
  </si>
  <si>
    <t>21</t>
  </si>
  <si>
    <t>Капитальный ремонт, ремонт, техперевооружение, диагностика объектов коммунальной инфраструктуры</t>
  </si>
  <si>
    <t>Прочие мероприятия в области коммунального хозяйства</t>
  </si>
  <si>
    <t>"Благоустройство и охрана окружающей среды"</t>
  </si>
  <si>
    <t>03</t>
  </si>
  <si>
    <t>Расходы по отлову и содержанию безнадзорных животных</t>
  </si>
  <si>
    <t>06</t>
  </si>
  <si>
    <t>09</t>
  </si>
  <si>
    <t>793</t>
  </si>
  <si>
    <t>Приложение 3</t>
  </si>
  <si>
    <t>Финансовая оценка применения мер муниципального регулирования</t>
  </si>
  <si>
    <t>Наименование меры                                        муниципального регулирования</t>
  </si>
  <si>
    <t>Финансовая оценка результата, тыс. руб.</t>
  </si>
  <si>
    <t xml:space="preserve">Краткое обоснование необходимости применения меры </t>
  </si>
  <si>
    <t>Наименование меры                                        государственного регулирования</t>
  </si>
  <si>
    <t>Ожидаемый непосредственный результат</t>
  </si>
  <si>
    <t>Не формируется</t>
  </si>
  <si>
    <t>Наименование подпрограммы, основного мероприятия, мероприятия</t>
  </si>
  <si>
    <t>Исполнители</t>
  </si>
  <si>
    <t>Срок выполнения</t>
  </si>
  <si>
    <t>Взаимосвязь с целевыми показателями (индикаторами)</t>
  </si>
  <si>
    <t xml:space="preserve">Формирование земельных участков </t>
  </si>
  <si>
    <t>07.1.2-07.1.7</t>
  </si>
  <si>
    <t>Получение документов и оформление прав на землепользование</t>
  </si>
  <si>
    <t>Получение разрешения на строительство</t>
  </si>
  <si>
    <t>08</t>
  </si>
  <si>
    <t>Полулчение разрешения на ввод</t>
  </si>
  <si>
    <t>Получение градостроительного плана</t>
  </si>
  <si>
    <t>10</t>
  </si>
  <si>
    <t>11</t>
  </si>
  <si>
    <t>15</t>
  </si>
  <si>
    <t>16</t>
  </si>
  <si>
    <t>Получение разрешения на установку рекламных конструкций</t>
  </si>
  <si>
    <t>17</t>
  </si>
  <si>
    <t>Контроль за использованием земельных участков</t>
  </si>
  <si>
    <t>18</t>
  </si>
  <si>
    <t>Предоставление муниципальных услуг в электронной форме</t>
  </si>
  <si>
    <t>19</t>
  </si>
  <si>
    <t xml:space="preserve">Подпрограмма 2 "Содержание и развитие жилищного хозяйства" </t>
  </si>
  <si>
    <t xml:space="preserve"> Результатом предоставления муниципальной услуги является получение собственником переводимого помещения или уполномоченным им лицом:
-  уведомления о переводе помещения в случае, если для использования помещения в качестве жилого или нежилого помещения не требуется проведение переустройства и (или) перепланировки помещения, и (или) иных работ;
- акта приемочной комиссии в случае, если для использования помещения в качестве жилого или нежилого помещения требуется проведение переустройства и (или) перепланировки помещения, и (или) иных работ;
-  уведомления об отказе в переводе жилого помещения в нежилое помещение и нежилого помещения в жилое помещение.
</t>
  </si>
  <si>
    <t>07.2.1-07.2.3</t>
  </si>
  <si>
    <t xml:space="preserve">Результатом предоставления муниципальной услуги являются:
- решение о согласовании переустройства и (или) перепланировки жилого помещения;
- решение об отказе в согласовании переустройства и (или) перепланировки жилого помещения, с обоснованием отказа;
- подтверждение завершения переустройства и (или) перепланировки жилого помещения  Актом приемки комиссии Администрации района по приемке жилого помещения после завершения пе-реустройства и (или) перепланировки (далее – Акт) и направление его в орган по техническому учету и технической инвентаризации.
</t>
  </si>
  <si>
    <t>Проведение открытых конкурсов по отбору управляющей организации на право заключения договора управления многоквартирными домами</t>
  </si>
  <si>
    <t>Выбор управляющей организации на право заключения договора управления многоквартирными домами</t>
  </si>
  <si>
    <t xml:space="preserve"> Проведение собраний собственников помещений в многоквартирных домах для решения вопроса о способе управления домом.</t>
  </si>
  <si>
    <t>Принятие решения собственниками помещений в многоквартирных домах по выбору способа управления домом</t>
  </si>
  <si>
    <t>Проведение общих собраний собственников помещений в многоквартирном доме в целях избрания Совета многоквартирного дома</t>
  </si>
  <si>
    <t>Выборы Совета многоквартирного дома</t>
  </si>
  <si>
    <t>Формирование земельных участков под многоквартирными домами</t>
  </si>
  <si>
    <t xml:space="preserve"> Представление интересов собственника муниципальных помещений на общих собраниях собственников помещений в многоквартирных домах.</t>
  </si>
  <si>
    <t>Организация управления многоквартирным домом, находящимся в муниципальной собственности</t>
  </si>
  <si>
    <t>Признание помещения жилым помещением, жилого помещения пригодным (непригодным) для проживания и многоквартирного дома аварийным и подлежащим сносу или реконструкции.</t>
  </si>
  <si>
    <t xml:space="preserve">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эксплуатации).</t>
  </si>
  <si>
    <t>Переселение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эксплуатации).</t>
  </si>
  <si>
    <t xml:space="preserve"> Обеспечение выбора собственниками помещений в многоквартирном доме способа формирования фонда капитального ремонта.</t>
  </si>
  <si>
    <t>Выбор собственниками помещений в многоквартирном доме способа формирования фонда капитального ремонта.</t>
  </si>
  <si>
    <t>Участие в разработке и реализации региональной программы капитального ремонта общего имущества в многоквартирных домах</t>
  </si>
  <si>
    <t xml:space="preserve"> Капитальный ремонт муниципального жилищного фонда.</t>
  </si>
  <si>
    <t>Реализация комплекса мер для привлечения софинансирования капитального ремонта общего имущества многоквартирных домов из Фонда содействия реформированию жилищно-коммунального хозяйства.</t>
  </si>
  <si>
    <t>Привлечения софинансирования капитального ремонта общего имущества многоквартирных домов из Фонда содействия реформированию жилищно-коммунального хозяйства.</t>
  </si>
  <si>
    <t xml:space="preserve">Выполнение функций технического заказчика работ по капитальному ремонту общего имущества в многоквартирных домах, собственники помещений в которых формируют фонды капитального ремонта на счете, счетах регионального оператора (в случае заключения договора с региональным оператором). </t>
  </si>
  <si>
    <t>Согласование актов приемки оказания услуг и (или) выполнения работ по проведению капитального ремонта общего имущества  многоквартирного дома</t>
  </si>
  <si>
    <t xml:space="preserve"> Осуществление муниципального жилищного контроля.</t>
  </si>
  <si>
    <t xml:space="preserve">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законодательства.</t>
  </si>
  <si>
    <t xml:space="preserve"> Информирование о муниципальном жилищном контроле.</t>
  </si>
  <si>
    <t>Предоставление информации о порядке предоставления жилищно-коммунальных услуг населению.</t>
  </si>
  <si>
    <t>Информирование населения по вопросам жилищно-коммунального хозяйства</t>
  </si>
  <si>
    <t>Реализация комплекса мер, направленных на подготовку жилищного хозяйства к отопительному периоду</t>
  </si>
  <si>
    <t>Готовность жилищного хозяйства к отопительному периоду</t>
  </si>
  <si>
    <t xml:space="preserve">Подпрограмма 3 "Содержание и развитие коммунальной инфраструктуры" </t>
  </si>
  <si>
    <t>Привлечение инвестиций в системы тепло-, водоснабжения, водоотведения и очистки сточных вод</t>
  </si>
  <si>
    <t>Капитальный ремонт, ремонт, строительство, реконструкция, техперевооружение сетей системы тепло-, водоснабжения, водоотведения и очистки сточных вод</t>
  </si>
  <si>
    <t>07.3.1, 07.3.5</t>
  </si>
  <si>
    <t>Осуществление мероприятия по разработке программ,  в том числе схем в области коммунального хозяйства</t>
  </si>
  <si>
    <t>Повышение надежности работы системы коммунальной инфраструктуры, снижение потерь коммунальных ресурсов, повышение качества коммунальных услуг</t>
  </si>
  <si>
    <t>07.3.1 - 07.3.6</t>
  </si>
  <si>
    <t>07.3.2 - 07.3.6</t>
  </si>
  <si>
    <t>6</t>
  </si>
  <si>
    <t>Актуализация схем теплоснабжения</t>
  </si>
  <si>
    <t>07.3.3</t>
  </si>
  <si>
    <t>7</t>
  </si>
  <si>
    <t>Актуализация схем водснабжения и водоотведения</t>
  </si>
  <si>
    <t>07.3.2, 07.3 4 - 07.3.6</t>
  </si>
  <si>
    <t>Строительство и реконструкция объектов коммунальной инфраструктуры за счет бюджетных средств</t>
  </si>
  <si>
    <t xml:space="preserve">Подпрограмма 4 "Благоустройство и охрана окружающей среды" </t>
  </si>
  <si>
    <t>07.4.1</t>
  </si>
  <si>
    <t>Оказание муниципальной услуги «Выдача ордеров (разрешений) на производство земляных работ».</t>
  </si>
  <si>
    <t>Получение разрешения на производство земляных работ</t>
  </si>
  <si>
    <t>07.4.3</t>
  </si>
  <si>
    <t xml:space="preserve"> снижение вредного воздействия на окружающую среду;
 предотвращение ущерба природе;
- повышение уровня удовлетворенности населения качеством  среды проживания
</t>
  </si>
  <si>
    <t>07.4.1-07.4.6</t>
  </si>
  <si>
    <t xml:space="preserve">Подпрограмма 5 "Развитие транспортной системы (организация транспортного обслуживания населения, развитие дорожного хозяйства)" </t>
  </si>
  <si>
    <t>07.5.1.</t>
  </si>
  <si>
    <t>Согласование расписания движения автобусов по маршруту регулярных перевозок</t>
  </si>
  <si>
    <t>Согласованные расписания движения автобусов по маршрутам регулярных перевозок</t>
  </si>
  <si>
    <t>Осуществление контроля за соблюдением требований, установленных правовыми актами, регулирующими вопросы организации пассажирских перевозок, применение мер административного воздействия к перевозчикам за отдельные виды правонарушений в указанной сфере в соответствии с Законом Удмуртской Республики от 13 октября 2011 года № 57-РЗ «Об установлении административной ответственности за отдельные виды правонарушений»</t>
  </si>
  <si>
    <t>Соблюдение расписания отправления (прибытия) транспортных средств по маршруту регулярных перевозок;                                                                            Соблюдение установленного маршрута регулярных перевозок;                                                    Осуществление регулярных транспортным средством при отсутствии оформленной маршрутной карты;                                                         Наличие лицензии на осуществление перевозки пассажиров автомобильным транспортом</t>
  </si>
  <si>
    <t>07.5.7 и 07.5.8</t>
  </si>
  <si>
    <t>Проектирование, капитальный ремонт, ремонт автомобильных дорог общего пользования</t>
  </si>
  <si>
    <t xml:space="preserve">07.5.3 -07.5.5, 07.5.8, </t>
  </si>
  <si>
    <t>Ремонт и содержание автомобильных дорог общего пользования, мостов и иных транспортных инженерных сооружений. Проведение мероприятий по обеспечению безопасности дорожного движения в соответствии с действующим законодательством Российской Федераци</t>
  </si>
  <si>
    <t>Выполнение муниципального задания</t>
  </si>
  <si>
    <t xml:space="preserve"> Осуществление муниципального контроля за обустройством автомобильных дорог общего пользования местного значения дорожными элементами (дорожными знаками, дорожными ограждениями остановочными пунктами, стоянками (парковками) транспортных средств, иными элементами обустройства автомобильных дорог).</t>
  </si>
  <si>
    <t>Обследование дорожных условий, в том числе на маршрутах регулярных пассажирских перевозок</t>
  </si>
  <si>
    <t>07.5.5, 07.5.7-07.5.8</t>
  </si>
  <si>
    <t xml:space="preserve"> Выдача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грузов. </t>
  </si>
  <si>
    <t>Соблюдение установленных требований</t>
  </si>
  <si>
    <t>8</t>
  </si>
  <si>
    <t>Принятие решений о временном ограничении или прекращении движения транспортных средств по автомобильным дорогам местного значения</t>
  </si>
  <si>
    <t>9</t>
  </si>
  <si>
    <t>Паспортизации автомобильных дорог местного значения, государственная регистрация прав собственности на автомобильные дороги местного значения, объекты дорожного хозяйства в границах города</t>
  </si>
  <si>
    <t>07.05.3</t>
  </si>
  <si>
    <t>Разработка программ, перспективных, текущих планов по строительству, реконструкции, капитальному ремонту, ремонту и содержанию автомобильных дорог местного значения, транспортных инженерных сооружений, по развитию перспективных схем развития автомобильных дорог местного значения и объектов дорожного хозяйства</t>
  </si>
  <si>
    <t>07.5.1, 07.5.3- 07.5.8</t>
  </si>
  <si>
    <t>Сведения о составе и значениях целевых показателей (индикаторов) муниципальной программы</t>
  </si>
  <si>
    <t>№ п/п</t>
  </si>
  <si>
    <t>Наименование целевого показателя (индикатора)</t>
  </si>
  <si>
    <t>Единица измерения</t>
  </si>
  <si>
    <t>Значения целевых показателей (индикаторов)</t>
  </si>
  <si>
    <t>Подпрограмма 1 "Территориальное развитие (градостроительство и землеустройство)"</t>
  </si>
  <si>
    <t>да/ нет</t>
  </si>
  <si>
    <t>да</t>
  </si>
  <si>
    <t>Общая площадь жилых помещений, приходящаяся в среднем на одного жителя</t>
  </si>
  <si>
    <r>
      <t xml:space="preserve">м </t>
    </r>
    <r>
      <rPr>
        <sz val="8.5"/>
        <rFont val="Calibri"/>
        <family val="2"/>
        <charset val="204"/>
      </rPr>
      <t>²</t>
    </r>
  </si>
  <si>
    <t>Общая площадь жилых помещений, приходящаяся в среднем на одного жителя, введенная в действие за отчетный год</t>
  </si>
  <si>
    <r>
      <t>Объем ввода жилья в эксплуатацию, м</t>
    </r>
    <r>
      <rPr>
        <sz val="8.5"/>
        <color indexed="8"/>
        <rFont val="Calibri"/>
        <family val="2"/>
        <charset val="204"/>
      </rPr>
      <t>²</t>
    </r>
    <r>
      <rPr>
        <sz val="8.5"/>
        <color indexed="8"/>
        <rFont val="Times New Roman"/>
        <family val="1"/>
        <charset val="204"/>
      </rPr>
      <t xml:space="preserve"> общей площади жилья</t>
    </r>
  </si>
  <si>
    <t>Площадь земельных участков, предоставленных для объектов жилищного строительства,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разрешения на ввод в эксплуатацию в течении 3 лет</t>
  </si>
  <si>
    <t>Площадь земельных участков, предоставленных для объектов капитального строительства (за исключением объектов жилищного строительства),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 в течение 5 лет</t>
  </si>
  <si>
    <t>Площадь земельных участков, предоставленных для строительства в расчете на 10 тыс. человек населения, в том числе земельных участков, предоставленных для жилищного строительства, индивидуального строительства, и комплексного освоения в целях жилищного строительства</t>
  </si>
  <si>
    <t>га</t>
  </si>
  <si>
    <t>тыс.рублей</t>
  </si>
  <si>
    <t>Подпрограмма 2 "Содержание и развитие жилищного хозяйства"</t>
  </si>
  <si>
    <t>Доля многоквартирных домов, в которых собственники помещений выбрали и реализуют один из способов управления многоквартирными домами, в общем числе многоквартирных домов, в которых собственники помещений должны выбрать способ управления указанными домами</t>
  </si>
  <si>
    <t>%</t>
  </si>
  <si>
    <t>Доля многоквартирных домов, расположенных на земельных участках, в отношении которых осуществлен государственный кадастровый учет</t>
  </si>
  <si>
    <t xml:space="preserve"> Количество расселенных аварийных домов</t>
  </si>
  <si>
    <t xml:space="preserve">единиц </t>
  </si>
  <si>
    <t>Подпрограмма 3 "Содержание и развитие коммунальной инфраструктуры"</t>
  </si>
  <si>
    <t>Удельный вес проб воды, отбор которых произведен из водопровдной сети и которые не отвечают гигиеническим нормативам по санитарно-химическим показателям</t>
  </si>
  <si>
    <t>Износ инженерных теплосетей (магистральные сети)</t>
  </si>
  <si>
    <t>Износ сетей холодного водоснабжения</t>
  </si>
  <si>
    <t>Износ сетей водоотведения (канализация)</t>
  </si>
  <si>
    <t>Доля потребителей, обеспеченных централизованным  водоснабжением, от общего количества потребителей</t>
  </si>
  <si>
    <t>Подпрограмма 4 "Благоустройство и охрана окружающей среды"</t>
  </si>
  <si>
    <t>Протяженность сетей уличного освещения в общей протяженности  улично-дорожной сети</t>
  </si>
  <si>
    <t>Площадь благоустроенных мест общего пользования от общей площади населенного пункта</t>
  </si>
  <si>
    <t>Подпрограмма 5 "Развитие транспортной системы (организация транспортного обслуживания населения, развитие дорожного хозяйства)"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</si>
  <si>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</si>
  <si>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Ввод в эксплуатацию автомобильных дорог общего пользования местного значения</t>
  </si>
  <si>
    <t>км</t>
  </si>
  <si>
    <t>Капитальный ремонт и ремонт автомобильных дорог общего пользования местного значения</t>
  </si>
  <si>
    <t>244,  243</t>
  </si>
  <si>
    <t>244, 540</t>
  </si>
  <si>
    <t>0720062110</t>
  </si>
  <si>
    <t>0730062200</t>
  </si>
  <si>
    <t>0730062220</t>
  </si>
  <si>
    <t>0740062400</t>
  </si>
  <si>
    <t xml:space="preserve"> </t>
  </si>
  <si>
    <t>243, 225</t>
  </si>
  <si>
    <t>07400005400, 0740005400</t>
  </si>
  <si>
    <t>07400R5552</t>
  </si>
  <si>
    <t>244, 540, 612, 622</t>
  </si>
  <si>
    <t>Реализация приоритетного проекта "Формирование комфортной городской среды"</t>
  </si>
  <si>
    <t>540, 521</t>
  </si>
  <si>
    <t>0710982, 0710008320</t>
  </si>
  <si>
    <t>0750062540, 0750008120, 0750008100, 0750008350, 07500062550</t>
  </si>
  <si>
    <t>2021 год</t>
  </si>
  <si>
    <t>Перечень основных мероприятий муниципальной программы</t>
  </si>
  <si>
    <t>шестой год действия программы</t>
  </si>
  <si>
    <t>Актуализация документов территориального планирования, правил  землепользования и застройки</t>
  </si>
  <si>
    <t>Повышение благоустройства дворовых территорий многоквартирных домов. Повышение уровня вовлечености заинтересованных граждан, организаций в реализацию мероприятий по благоустройству населеня</t>
  </si>
  <si>
    <t xml:space="preserve">Муниципальное хозяйство </t>
  </si>
  <si>
    <t>Развитие транспортной системы (организация транспортного обслуживания населения, развитие дорожного хозяйства)</t>
  </si>
  <si>
    <t xml:space="preserve">"Муниципальное хозяйство" </t>
  </si>
  <si>
    <t xml:space="preserve">Муниципальная программа "Муниципальное хозяйство" </t>
  </si>
  <si>
    <t>"Развитие транспортной системы (организация транспортного обслуживания населения, развитие дорожного хозяйства)"</t>
  </si>
  <si>
    <t xml:space="preserve">Подпрограмма 4 "Благоустройство и охрана окружающей среды " </t>
  </si>
  <si>
    <t xml:space="preserve">Подпрограмма 5 "Развитие транспортной системы (организация транспортного обслуживания населения, развитие дорожного хозяйства) " </t>
  </si>
  <si>
    <t>Капитальный ремонт муниципального жилищного фонда</t>
  </si>
  <si>
    <t>0720062120</t>
  </si>
  <si>
    <t>243, 810</t>
  </si>
  <si>
    <t>243, 244</t>
  </si>
  <si>
    <t>Строительство и реконструкция объектов коммунальной инфраструктуры за счет бюджетных средст</t>
  </si>
  <si>
    <t>Организация подготовки к осенне-зимнему отопительному периоду на территории МО «Якшур-Бодьинский район».</t>
  </si>
  <si>
    <t>Проведение районных мероприятий по санитарной очистке и благоустройству территории МО «Якшур-Бодьинский район»</t>
  </si>
  <si>
    <t>Проектирование, капитальный ремонт, ремонт автомобильных дорог общего пользования, в рамках полномочий МО «Якшур-Бодьинский район».</t>
  </si>
  <si>
    <t xml:space="preserve">Подпрограмма 1 "Территориальное развитие (градостроительство и землеустройство)" </t>
  </si>
  <si>
    <t xml:space="preserve">Подпрограмма 3 "Содержание  и развитие коммунальной инфраструктуры " </t>
  </si>
  <si>
    <t>07.4.8</t>
  </si>
  <si>
    <t>Ликвидация несанкционированных свалок в границах городов и наиболее опасных объектов накопления экологического вреда окружающей среде</t>
  </si>
  <si>
    <t>Ликвидация мест несанкционированного размещения твердых бытовых отходов</t>
  </si>
  <si>
    <t>244,225,22503</t>
  </si>
  <si>
    <t>074G152420</t>
  </si>
  <si>
    <t>244,225,19-E08</t>
  </si>
  <si>
    <t>субвенции из бюджета РФ</t>
  </si>
  <si>
    <t>Строительство канализационных очистных сооружений.</t>
  </si>
  <si>
    <t>Работа с населением в части повышение их ответственности за соблюдение чистоты и порядка в месте проживания, реализацию функций контроля за соблюдением требований муниципальных правовых актов</t>
  </si>
  <si>
    <t xml:space="preserve"> снижение вредного воздействия на окружающую среду;
 предотвращение ущерба природе;
 совершенствование системы утилизации и переработки твердых бытовых отходов несанкционированных свалок;
- повышение уровня удовлетворенности населения качеством  среды проживания
</t>
  </si>
  <si>
    <t>2022 год</t>
  </si>
  <si>
    <t>2023 год</t>
  </si>
  <si>
    <t>2024 год</t>
  </si>
  <si>
    <t>Доля раздельного сбора  твердых коммунальных отходов, от общего количества твердых коммунальных отходов за отчетный период</t>
  </si>
  <si>
    <t>первый  год действия программы</t>
  </si>
  <si>
    <t>третий год</t>
  </si>
  <si>
    <t>четвертый год</t>
  </si>
  <si>
    <t>пятый год</t>
  </si>
  <si>
    <t>Разработка ЗСО водозаборных скважин</t>
  </si>
  <si>
    <t>Создание мест(площадок)ТКО</t>
  </si>
  <si>
    <t>Площадь ликвидированных, рекультивируемых земель, нарушенных при складировании, захоронении промышленных, бытовых и иных отходов</t>
  </si>
  <si>
    <t>Реализация программы "Окружающая среда и природные ресурсы". Рекультивация, ликвидация земель, нарушенных при складировании, захоронении промышленных, бытовыз и иных отходов</t>
  </si>
  <si>
    <t>794</t>
  </si>
  <si>
    <t>Организация регулярных перевозок по регулируемым тарифам в целях возмещения расходов, связанных с обеспечением равной доступности услуг общественного транспорта отдельным категориям граждан, имеющим право на получение мер социальной поддержки (проезд по социальным проездным билетам) за счет средств муниципального бюджета</t>
  </si>
  <si>
    <t>244</t>
  </si>
  <si>
    <t>0756251, 0756330, 07500001380</t>
  </si>
  <si>
    <t>Приложение 1</t>
  </si>
  <si>
    <t>Количество капитально отремонтированных многокваритрных домов</t>
  </si>
  <si>
    <t>Выдача копий архивных документов, подтверждающих право на владение землей</t>
  </si>
  <si>
    <t>Предоставление земельных участков, находящихся в неразграниченной государственной собственности или в муниципальной собственности,  гражданам для индивидуального жилищного строительства, ведения личного подсобного хозяйства в границах населенного пункта, садоводства, дачного хозяйства, гражданам и крестьянским (фермерским) хозяйствам для осуществления крестьянским (фермерским) хозяйством его деятельности</t>
  </si>
  <si>
    <t>Предоставление информации из реестра объектов муниципальной собственности соответствующего муниципального образования в Удмуртской Республике (предоставление информации из реестра муниципального имущества соответствующего муниципального образования в Удмуртской Республике)</t>
  </si>
  <si>
    <t>Утверждение схемы расположения земельного участка или земельных участков на кадастровом плане территории</t>
  </si>
  <si>
    <t>Прекращение права постоянного (бессрочного) пользования  земельным участком, находящимся в неразграниченной государственной собственности или в муниципальной собственности</t>
  </si>
  <si>
    <t>Предоставление земельного участка, находящегося в неразграниченной государственной собственности или в муниципальной собственности, в постоянное (бессрочное) пользование</t>
  </si>
  <si>
    <t>Предоставление информации об объектах недвижимого имущества, находящихся в муниципальной собственности, которые могут быть переданы в аренду</t>
  </si>
  <si>
    <t>Заключение договора безвозмездного пользования в отношении земельного участка из земель, находящихся в неразграниченной государственной собственности или муниципальной собственности</t>
  </si>
  <si>
    <t>Предоставление земельных  участков, находящихся в неразграниченной государственной собственности или в муниципальной собственности, в собственность без проведения торгов за плату</t>
  </si>
  <si>
    <t>Предоставление земельных участков, находящихся в неразграниченной государственной собственности или в муниципальной собственности, в собственность без проведения торгов бесплатно</t>
  </si>
  <si>
    <t>Предоставление земельных участков, находящихся в неразграниченной государственной собственности или в муниципальной собственности, в аренду без проведения торгов</t>
  </si>
  <si>
    <t>Прекращение права пожизненного наследуемого владения земельным участком, находящимся в неразграниченной государственной  собственности или в муниципальной собственности</t>
  </si>
  <si>
    <t>Бесплатное предоставление земельных участков гражданам в соответствии с Законами Удмуртской Республики от 16 декабря 2002 года № 68-РЗ и (или) от 30 июня 2011 года № 32-РЗ</t>
  </si>
  <si>
    <t>Установление сервитута в отношении земельного участка, находящегося в неразграниченной государственной или муниципальной собственности</t>
  </si>
  <si>
    <t>Перераспределение земель и (или) земельных участков, находящихся в неразграниченной государственной или муниципальной собственности, и земельных участков, находящихся в частной собственности</t>
  </si>
  <si>
    <t>Выдача разрешения на использование земель или земельных участков, находящихся в государственной или муниципальной собственности, без предоставления земельных участков и установления сервитута</t>
  </si>
  <si>
    <t>Выдача разрешений на установку и эксплуатацию рекламных конструкций на территории муниципального образования</t>
  </si>
  <si>
    <t>Предварительное согласование предоставления земельного участка, находящегося в неразграниченной государственной или в муниципальной собственности</t>
  </si>
  <si>
    <t>Выдача разрешений на размещение объектов, размещение которых может осуществляться на землях или земельных участках, находящихся в государственной или муниципальной собственности, без предоставления земельных участков и установления сервитутов</t>
  </si>
  <si>
    <t>Отнесение земельного участка к землям определенной категории в случае, если категория земель не указана в документах государственного кадастра недвижимости, правоустанавливающих документах на земельный участок или документах, удостоверяющих права на землю</t>
  </si>
  <si>
    <t>22</t>
  </si>
  <si>
    <t>23</t>
  </si>
  <si>
    <t>24</t>
  </si>
  <si>
    <t>25</t>
  </si>
  <si>
    <t>26</t>
  </si>
  <si>
    <t>07.1.2-07.1.17</t>
  </si>
  <si>
    <t>01.1.20</t>
  </si>
  <si>
    <t>01.1.19</t>
  </si>
  <si>
    <t>Прием документов, необходимых для согласования перевода жилого помещения в нежилое или нежилого помещения в жилое, а также выдача соответствующих решений о переводе или об отказе в переводе</t>
  </si>
  <si>
    <t>Выдача уведомления о соответствии (несоответствии) указанных в уведомлении о планируемых строительстве или реконструкции объекта индивидуального жилищного строительства или садового дома параметров объекта 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</t>
  </si>
  <si>
    <t>Предоставление разрешения на строительство</t>
  </si>
  <si>
    <t>Предоставление разрешения на ввод объекта в эксплуатацию</t>
  </si>
  <si>
    <t>Предоставление разрешения  на осуществление земляных работ</t>
  </si>
  <si>
    <t>Предоставление градостроительного плана земельного участка</t>
  </si>
  <si>
    <t>27</t>
  </si>
  <si>
    <t>28</t>
  </si>
  <si>
    <t>29</t>
  </si>
  <si>
    <t>30</t>
  </si>
  <si>
    <t>Получение разрешения на ввод в эксплуатацию</t>
  </si>
  <si>
    <t>Получение ордера на проведение земляных работ</t>
  </si>
  <si>
    <t>Получение ГПЗУ</t>
  </si>
  <si>
    <t>07.1.27-07.1.30</t>
  </si>
  <si>
    <t>0730144, 0730001440, 07300S1440</t>
  </si>
  <si>
    <t>0740062400,
0740062400</t>
  </si>
  <si>
    <t>074G152421, 0740008890</t>
  </si>
  <si>
    <t>074G1S8890,
0740068890, 0740088890</t>
  </si>
  <si>
    <t>«Муниципальное хозяйство»</t>
  </si>
  <si>
    <t>».</t>
  </si>
  <si>
    <t>Приложение № 2 
к постановлению Администрации
муниципального образования
«Якшур-Бодьинский район»
№___ от _____</t>
  </si>
  <si>
    <t xml:space="preserve">072000502, 0720009602, 0720009502, 0720062130, 0720062100,
072F367484 </t>
  </si>
  <si>
    <t>810, 244, 853,240</t>
  </si>
  <si>
    <t>07300R0183, 0730004220, 0730060140, 0730000820, 0730063300,
0730001441, 07300s1441,
07300S0820</t>
  </si>
  <si>
    <t>243, 244, 540,814</t>
  </si>
  <si>
    <t>0730062250,
0730062250</t>
  </si>
  <si>
    <t>0750062510, 0750004650, 0750062520, 0750062513</t>
  </si>
  <si>
    <t>Приложение № 1 
к постановлению Администрации
муниципального образования «Муниципальный округ Якшур-Бодьинский район Удмуртской Республики»
№___ от _____</t>
  </si>
  <si>
    <t>муниципального образования «Муниципальный 
округ Якшур-Бодьинский район Удмуртской Республики»</t>
  </si>
  <si>
    <t>Приложение 6</t>
  </si>
  <si>
    <t>Доля дошкольных образовательных учреждений, участвующих в конкурсе «На лучшую постановку работы по экологическому образованию и воспитанию», от общего количества дошкольных образовательных учреждений, расположенных на территории муниципального образования «Муниципальный 
округ Якшур-Бодьинский район Удмуртской Республики»</t>
  </si>
  <si>
    <t>Доля общеобразовательных учреждений, участвующих в конкурсе «На лучшую постановку работы по экологическому образованию и воспитанию», от общего количества общеобразовательных учреждений, расположенных на территории муниципального образования «Муниципальный 
округ Якшур-Бодьинский район Удмуртской Республики»</t>
  </si>
  <si>
    <t>Доля  учреждений культуры, участвующих в конкурсе «На лучшую постановку работы по экологическому образованию и воспитанию», от общего количества учреждений культуры,  расположенных на территории муниципального образования «Муниципальный 
округ Якшур-Бодьинский район Удмуртской Республики»</t>
  </si>
  <si>
    <t>Наличие утвержденной  Схемы территориального планирования муниципального округа</t>
  </si>
  <si>
    <r>
      <t xml:space="preserve">   </t>
    </r>
    <r>
      <rPr>
        <b/>
        <i/>
        <u/>
        <sz val="8.5"/>
        <rFont val="Times New Roman"/>
        <family val="1"/>
        <charset val="204"/>
      </rPr>
      <t>экономический эффект</t>
    </r>
    <r>
      <rPr>
        <u/>
        <sz val="8.5"/>
        <rFont val="Times New Roman"/>
        <family val="1"/>
        <charset val="204"/>
      </rPr>
      <t xml:space="preserve"> </t>
    </r>
    <r>
      <rPr>
        <sz val="8.5"/>
        <rFont val="Times New Roman"/>
        <family val="1"/>
        <charset val="204"/>
      </rPr>
      <t xml:space="preserve"> за счет оптимизации административных процедур в рамках исполнения административных функций и предоставления муниципальных услуг, обеспечения открытости и доступности информации о градостроительной деятельности на территории муниципального образования «Муниципальный 
округ Якшур-Бодьинский район Удмуртской Республики», ожидается активизация инвестиционной деятельности, в том числе в жилищном строительстве. Это позволит гражданам улучшить жилищные условия. На конец 2021 года планируется достичь обеспеченности жителей муниципального образования «Муниципальный 
округ Якшур-Бодьинский район Удмуртской Республики»  общей площадью жилых помещений в размере 20,99 м² в расчете на одного человека;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u/>
        <sz val="8.5"/>
        <rFont val="Times New Roman"/>
        <family val="1"/>
        <charset val="204"/>
      </rPr>
      <t>бюджетный  эффект</t>
    </r>
    <r>
      <rPr>
        <b/>
        <i/>
        <sz val="8.5"/>
        <rFont val="Times New Roman"/>
        <family val="1"/>
        <charset val="204"/>
      </rPr>
      <t xml:space="preserve"> </t>
    </r>
    <r>
      <rPr>
        <sz val="8.5"/>
        <rFont val="Times New Roman"/>
        <family val="1"/>
        <charset val="204"/>
      </rPr>
      <t>для муниципального образования «Муниципальный 
округ Якшур-Бодьинский район Удмуртской Республики», также будет получен за счет вовлечения в хозяйственный оборот земельных участков. Планируется к 2021 году довести долю площади земельных участков, являющихся объектами налогообложения земельным налогом, до 22%  в общей площади территории муниципального округа.</t>
    </r>
  </si>
  <si>
    <t>бюджетный  эффект для муниципального образования «Муниципальный 
округ Якшур-Бодьинский район Удмуртской Республики», также будет получен за счет вовлечения в хозяйственный оборот земельных участков. Планируется к 2021 году довести долю площади земельных участков, являющихся объектами налогообложения земельным налогом, до 22%  в общей площади территории муниципального округа.</t>
  </si>
  <si>
    <t xml:space="preserve">«Муниципальное хозяйство» </t>
  </si>
  <si>
    <t>Приложение 2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</si>
  <si>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муниципального района, в общей численности населения муниципального образования</t>
  </si>
  <si>
    <t>Объем не завершенного в установленные сроки строительства, осуществляемого за счет средств бюджета муниципального образования «муниципальный округ Якшур-Бодьинский район Удмуртской Республики»;</t>
  </si>
  <si>
    <t>Доля организаций коммунального комплекса, осуществляющих производство товаров, оказание услуг по водо-,  тепло-, газо- и электроснабжению, водоотведению, очистке сточных вод, утилизации (захоронению) твердых бытовых отходов и использующих объекты коммунальной инфраструктуры на праве частной собственности, по договору аренды или концессии, участие субъекта Российской Федерации и (или) городского округа (муниципального округа) в уставном капитале которых составляет не более 25 процентов, в общем числе организаций коммунального комплекса, осуществляющих свою деятельность на территории    муниципального образования</t>
  </si>
  <si>
    <t>Отдел по имущественным отношениям</t>
  </si>
  <si>
    <t>Выявление бесхозяйных инженерных коммуникаций в границах МО «Муниципальное образование Якшур-Бодьинский район Удмуртской Республики», регистрация прав собственности на них и организация управления такими сетями</t>
  </si>
  <si>
    <t>Улучшение санитарного состояния территорий района и окружающей природной среды</t>
  </si>
  <si>
    <t>Рекультивация свалки на 2-ом км автомобильной дороги Якшур-Бодья -  Красногорское, общей площадью рекультивации 25000 м2; ликвидация свалки в 1 км севернее с.Новая-Чернушка, общей площадью рекультивации 13000 м2</t>
  </si>
  <si>
    <t>Ресурсное обеспечение реализации муниципальной подпрограммы за счет средств бюджета муниципального образования "Муниципального образования Якшур-Бодьинский район Удмуртской Республики"</t>
  </si>
  <si>
    <t>Администрация муниципального образования "Мунциипальный округ Якшур-Бодьинский район Удмуртской Республики"</t>
  </si>
  <si>
    <t>бюджет муниципального образования "Муниципальный округ Якшур-Бодьинский  район Удмуртской Республики"</t>
  </si>
  <si>
    <t>собственные средства бюджета муниципального образования "Муниципальный округ Якшур-Бодьинский  район Удмуртской Республики"</t>
  </si>
  <si>
    <t>2025 год</t>
  </si>
  <si>
    <t>2026 год</t>
  </si>
  <si>
    <t>Приложение 5</t>
  </si>
  <si>
    <t>2022-2027 годы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</si>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</sst>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5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7"/>
      <name val="Calibri"/>
      <family val="2"/>
      <charset val="204"/>
    </font>
    <font>
      <sz val="8.5"/>
      <name val="Times New Roman"/>
      <family val="1"/>
      <charset val="204"/>
    </font>
    <font>
      <sz val="8.5"/>
      <name val="Calibri"/>
      <family val="2"/>
      <charset val="204"/>
    </font>
    <font>
      <b/>
      <sz val="8.5"/>
      <name val="Times New Roman"/>
      <family val="1"/>
      <charset val="204"/>
    </font>
    <font>
      <b/>
      <sz val="10"/>
      <name val="Times New Roman"/>
      <family val="1"/>
      <charset val="204"/>
    </font>
    <font>
      <sz val="8.5"/>
      <color indexed="8"/>
      <name val="Times New Roman"/>
      <family val="1"/>
      <charset val="204"/>
    </font>
    <font>
      <b/>
      <sz val="8.5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Calibri"/>
      <family val="2"/>
      <charset val="204"/>
    </font>
    <font>
      <sz val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b/>
      <i/>
      <u/>
      <sz val="8.5"/>
      <name val="Times New Roman"/>
      <family val="1"/>
      <charset val="204"/>
    </font>
    <font>
      <u/>
      <sz val="8.5"/>
      <name val="Times New Roman"/>
      <family val="1"/>
      <charset val="204"/>
    </font>
    <font>
      <b/>
      <i/>
      <sz val="8.5"/>
      <name val="Times New Roman"/>
      <family val="1"/>
      <charset val="204"/>
    </font>
    <font>
      <sz val="8.5"/>
      <color indexed="8"/>
      <name val="Arial"/>
      <family val="2"/>
      <charset val="204"/>
    </font>
    <font>
      <sz val="8.5"/>
      <color indexed="8"/>
      <name val="Times New Roman"/>
      <family val="1"/>
      <charset val="204"/>
    </font>
    <font>
      <sz val="8.5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.5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b/>
      <sz val="8"/>
      <color indexed="8"/>
      <name val="Calibri"/>
      <family val="2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10"/>
      <name val="Calibri"/>
      <family val="2"/>
    </font>
    <font>
      <sz val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0">
    <xf numFmtId="0" fontId="0" fillId="0" borderId="0" xfId="0"/>
    <xf numFmtId="0" fontId="2" fillId="0" borderId="0" xfId="0" applyFont="1"/>
    <xf numFmtId="0" fontId="3" fillId="0" borderId="0" xfId="0" applyFont="1" applyFill="1" applyAlignment="1"/>
    <xf numFmtId="0" fontId="7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/>
    </xf>
    <xf numFmtId="164" fontId="9" fillId="2" borderId="0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164" fontId="0" fillId="0" borderId="0" xfId="0" applyNumberFormat="1"/>
    <xf numFmtId="0" fontId="7" fillId="2" borderId="1" xfId="0" applyFont="1" applyFill="1" applyBorder="1" applyAlignment="1">
      <alignment horizontal="left" vertical="center" wrapText="1" indent="1"/>
    </xf>
    <xf numFmtId="164" fontId="7" fillId="2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 inden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164" fontId="9" fillId="2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top" wrapText="1"/>
    </xf>
    <xf numFmtId="0" fontId="3" fillId="0" borderId="0" xfId="0" applyFont="1" applyFill="1"/>
    <xf numFmtId="0" fontId="10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top"/>
    </xf>
    <xf numFmtId="0" fontId="9" fillId="0" borderId="1" xfId="0" applyFont="1" applyFill="1" applyBorder="1" applyAlignment="1">
      <alignment vertical="top" wrapText="1"/>
    </xf>
    <xf numFmtId="0" fontId="0" fillId="0" borderId="0" xfId="0" applyBorder="1"/>
    <xf numFmtId="164" fontId="9" fillId="0" borderId="0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/>
    <xf numFmtId="165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/>
    <xf numFmtId="165" fontId="12" fillId="0" borderId="1" xfId="0" applyNumberFormat="1" applyFont="1" applyFill="1" applyBorder="1" applyAlignment="1">
      <alignment horizontal="center" vertical="center"/>
    </xf>
    <xf numFmtId="164" fontId="9" fillId="0" borderId="3" xfId="0" applyNumberFormat="1" applyFont="1" applyFill="1" applyBorder="1" applyAlignment="1">
      <alignment horizontal="right" vertical="top"/>
    </xf>
    <xf numFmtId="165" fontId="0" fillId="0" borderId="0" xfId="0" applyNumberFormat="1"/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/>
    </xf>
    <xf numFmtId="165" fontId="0" fillId="0" borderId="0" xfId="0" applyNumberFormat="1" applyFont="1"/>
    <xf numFmtId="0" fontId="0" fillId="0" borderId="0" xfId="0" applyFont="1"/>
    <xf numFmtId="0" fontId="11" fillId="0" borderId="1" xfId="0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center" vertical="top"/>
    </xf>
    <xf numFmtId="0" fontId="13" fillId="0" borderId="0" xfId="0" applyFont="1" applyFill="1"/>
    <xf numFmtId="0" fontId="1" fillId="0" borderId="0" xfId="0" applyFont="1"/>
    <xf numFmtId="49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4" fillId="0" borderId="0" xfId="0" applyFont="1" applyFill="1"/>
    <xf numFmtId="0" fontId="16" fillId="0" borderId="0" xfId="0" applyFont="1"/>
    <xf numFmtId="0" fontId="15" fillId="0" borderId="0" xfId="0" applyFont="1" applyFill="1" applyAlignment="1"/>
    <xf numFmtId="0" fontId="7" fillId="0" borderId="1" xfId="0" applyFont="1" applyFill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17" fillId="0" borderId="0" xfId="0" applyFont="1" applyAlignment="1">
      <alignment vertical="top" wrapText="1"/>
    </xf>
    <xf numFmtId="0" fontId="17" fillId="0" borderId="0" xfId="0" applyFont="1" applyAlignment="1">
      <alignment horizontal="left" vertical="top" wrapText="1"/>
    </xf>
    <xf numFmtId="0" fontId="17" fillId="0" borderId="1" xfId="0" applyFont="1" applyBorder="1" applyAlignment="1">
      <alignment horizontal="justify" vertical="top"/>
    </xf>
    <xf numFmtId="0" fontId="17" fillId="0" borderId="1" xfId="0" applyFont="1" applyBorder="1" applyAlignment="1">
      <alignment horizontal="left" vertical="top"/>
    </xf>
    <xf numFmtId="0" fontId="17" fillId="0" borderId="1" xfId="0" applyFont="1" applyBorder="1" applyAlignment="1">
      <alignment vertical="top" wrapText="1"/>
    </xf>
    <xf numFmtId="0" fontId="15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vertical="top" wrapText="1"/>
    </xf>
    <xf numFmtId="0" fontId="22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center" vertical="top"/>
    </xf>
    <xf numFmtId="49" fontId="0" fillId="0" borderId="1" xfId="0" applyNumberFormat="1" applyBorder="1" applyAlignment="1">
      <alignment horizontal="center" vertical="center"/>
    </xf>
    <xf numFmtId="0" fontId="23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/>
    </xf>
    <xf numFmtId="14" fontId="11" fillId="0" borderId="1" xfId="0" applyNumberFormat="1" applyFont="1" applyBorder="1" applyAlignment="1">
      <alignment horizontal="center" vertical="top"/>
    </xf>
    <xf numFmtId="49" fontId="11" fillId="0" borderId="1" xfId="0" applyNumberFormat="1" applyFont="1" applyBorder="1" applyAlignment="1">
      <alignment horizontal="center" vertical="top" wrapText="1"/>
    </xf>
    <xf numFmtId="0" fontId="0" fillId="0" borderId="1" xfId="0" applyBorder="1"/>
    <xf numFmtId="0" fontId="24" fillId="0" borderId="0" xfId="0" applyFont="1" applyFill="1"/>
    <xf numFmtId="0" fontId="25" fillId="0" borderId="0" xfId="0" applyFont="1" applyFill="1" applyAlignment="1">
      <alignment horizontal="center"/>
    </xf>
    <xf numFmtId="4" fontId="7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wrapText="1"/>
    </xf>
    <xf numFmtId="0" fontId="27" fillId="0" borderId="0" xfId="0" applyFont="1"/>
    <xf numFmtId="2" fontId="17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2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/>
    </xf>
    <xf numFmtId="49" fontId="29" fillId="0" borderId="1" xfId="0" applyNumberFormat="1" applyFont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top" wrapText="1"/>
    </xf>
    <xf numFmtId="0" fontId="11" fillId="2" borderId="1" xfId="0" applyFont="1" applyFill="1" applyBorder="1" applyAlignment="1">
      <alignment horizontal="center" vertical="center"/>
    </xf>
    <xf numFmtId="165" fontId="11" fillId="2" borderId="1" xfId="0" applyNumberFormat="1" applyFont="1" applyFill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/>
    <xf numFmtId="165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/>
    </xf>
    <xf numFmtId="0" fontId="32" fillId="0" borderId="0" xfId="0" applyFont="1" applyAlignment="1">
      <alignment horizontal="right"/>
    </xf>
    <xf numFmtId="0" fontId="11" fillId="0" borderId="4" xfId="0" applyFont="1" applyFill="1" applyBorder="1" applyAlignment="1">
      <alignment vertical="top" wrapText="1"/>
    </xf>
    <xf numFmtId="0" fontId="11" fillId="0" borderId="4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vertical="center" wrapText="1"/>
    </xf>
    <xf numFmtId="2" fontId="17" fillId="0" borderId="1" xfId="0" applyNumberFormat="1" applyFont="1" applyFill="1" applyBorder="1" applyAlignment="1">
      <alignment horizontal="center" vertical="center"/>
    </xf>
    <xf numFmtId="1" fontId="1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49" fontId="11" fillId="0" borderId="8" xfId="0" applyNumberFormat="1" applyFont="1" applyFill="1" applyBorder="1" applyAlignment="1">
      <alignment horizontal="center" vertical="top"/>
    </xf>
    <xf numFmtId="0" fontId="0" fillId="0" borderId="0" xfId="0" applyFont="1" applyFill="1"/>
    <xf numFmtId="0" fontId="33" fillId="0" borderId="0" xfId="0" applyFont="1"/>
    <xf numFmtId="49" fontId="7" fillId="0" borderId="1" xfId="0" applyNumberFormat="1" applyFont="1" applyFill="1" applyBorder="1" applyAlignment="1">
      <alignment horizontal="center" vertical="top" wrapText="1"/>
    </xf>
    <xf numFmtId="4" fontId="7" fillId="2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2" fillId="0" borderId="0" xfId="0" applyFont="1" applyFill="1" applyAlignment="1">
      <alignment horizontal="justify" vertical="center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3" fillId="0" borderId="0" xfId="0" applyFont="1" applyFill="1" applyAlignment="1">
      <alignment horizontal="right"/>
    </xf>
    <xf numFmtId="0" fontId="10" fillId="0" borderId="0" xfId="0" applyFont="1" applyFill="1" applyAlignment="1">
      <alignment horizontal="center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0" fontId="9" fillId="0" borderId="14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left" vertical="center" wrapText="1"/>
    </xf>
    <xf numFmtId="0" fontId="9" fillId="2" borderId="14" xfId="0" applyFont="1" applyFill="1" applyBorder="1" applyAlignment="1">
      <alignment horizontal="left" vertical="center" wrapText="1"/>
    </xf>
    <xf numFmtId="0" fontId="9" fillId="2" borderId="9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wrapText="1"/>
    </xf>
    <xf numFmtId="49" fontId="9" fillId="0" borderId="1" xfId="0" applyNumberFormat="1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left" vertical="top" wrapText="1"/>
    </xf>
    <xf numFmtId="49" fontId="9" fillId="0" borderId="2" xfId="0" applyNumberFormat="1" applyFont="1" applyFill="1" applyBorder="1" applyAlignment="1">
      <alignment horizontal="center" vertical="top"/>
    </xf>
    <xf numFmtId="49" fontId="9" fillId="0" borderId="9" xfId="0" applyNumberFormat="1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left" vertical="top" wrapText="1"/>
    </xf>
    <xf numFmtId="0" fontId="9" fillId="0" borderId="9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 vertical="center"/>
    </xf>
    <xf numFmtId="0" fontId="10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3" fillId="0" borderId="0" xfId="0" applyFont="1" applyFill="1" applyAlignment="1">
      <alignment horizontal="right"/>
    </xf>
    <xf numFmtId="0" fontId="9" fillId="0" borderId="4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4" fillId="0" borderId="0" xfId="0" applyFont="1" applyFill="1" applyAlignment="1"/>
    <xf numFmtId="0" fontId="9" fillId="0" borderId="4" xfId="0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center" vertical="top" wrapText="1"/>
    </xf>
    <xf numFmtId="0" fontId="9" fillId="0" borderId="8" xfId="0" applyFont="1" applyFill="1" applyBorder="1" applyAlignment="1">
      <alignment horizontal="center" vertical="top" wrapText="1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9" fillId="0" borderId="11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/>
    <xf numFmtId="0" fontId="5" fillId="0" borderId="1" xfId="0" applyFont="1" applyFill="1" applyBorder="1" applyAlignment="1"/>
    <xf numFmtId="0" fontId="7" fillId="0" borderId="1" xfId="0" applyFont="1" applyFill="1" applyBorder="1" applyAlignment="1"/>
    <xf numFmtId="0" fontId="9" fillId="0" borderId="1" xfId="0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S74"/>
  <sheetViews>
    <sheetView topLeftCell="A3" zoomScaleSheetLayoutView="110" workbookViewId="0">
      <selection activeCell="D19" sqref="D19"/>
    </sheetView>
  </sheetViews>
  <sheetFormatPr defaultRowHeight="15" x14ac:dyDescent="0.25"/>
  <cols>
    <col min="1" max="1" width="4.85546875" customWidth="1"/>
    <col min="2" max="2" width="5.28515625" customWidth="1"/>
    <col min="3" max="3" width="19.7109375" customWidth="1"/>
    <col min="4" max="4" width="40.140625" customWidth="1"/>
    <col min="5" max="11" width="10.7109375" customWidth="1"/>
  </cols>
  <sheetData>
    <row r="1" spans="1:19" hidden="1" x14ac:dyDescent="0.25">
      <c r="G1" s="142" t="s">
        <v>342</v>
      </c>
      <c r="H1" s="143"/>
      <c r="I1" s="143"/>
      <c r="J1" s="143"/>
    </row>
    <row r="2" spans="1:19" ht="66.75" hidden="1" customHeight="1" x14ac:dyDescent="0.25">
      <c r="G2" s="143"/>
      <c r="H2" s="143"/>
      <c r="I2" s="143"/>
      <c r="J2" s="143"/>
      <c r="K2" s="1"/>
    </row>
    <row r="3" spans="1:19" ht="14.1" customHeight="1" x14ac:dyDescent="0.25">
      <c r="A3" s="1"/>
      <c r="B3" s="1"/>
      <c r="C3" s="1"/>
      <c r="D3" s="1"/>
      <c r="E3" s="1"/>
      <c r="F3" s="1"/>
      <c r="G3" s="125"/>
      <c r="H3" s="125"/>
      <c r="I3" s="125"/>
      <c r="J3" s="125" t="s">
        <v>351</v>
      </c>
      <c r="K3" s="1"/>
    </row>
    <row r="4" spans="1:19" ht="14.1" customHeight="1" x14ac:dyDescent="0.25">
      <c r="A4" s="1"/>
      <c r="B4" s="1"/>
      <c r="C4" s="1"/>
      <c r="D4" s="1"/>
      <c r="E4" s="1"/>
      <c r="F4" s="1"/>
      <c r="G4" s="125"/>
      <c r="H4" s="125"/>
      <c r="I4" s="125"/>
      <c r="J4" s="125" t="s">
        <v>18</v>
      </c>
      <c r="K4" s="1"/>
    </row>
    <row r="5" spans="1:19" ht="56.25" customHeight="1" x14ac:dyDescent="0.25">
      <c r="A5" s="1"/>
      <c r="B5" s="1"/>
      <c r="C5" s="1"/>
      <c r="D5" s="1"/>
      <c r="E5" s="1"/>
      <c r="F5" s="1"/>
      <c r="G5" s="25"/>
      <c r="H5" s="152" t="s">
        <v>350</v>
      </c>
      <c r="I5" s="152"/>
      <c r="J5" s="152"/>
      <c r="K5" s="1"/>
    </row>
    <row r="6" spans="1:19" ht="13.5" customHeight="1" x14ac:dyDescent="0.25">
      <c r="A6" s="1"/>
      <c r="B6" s="1"/>
      <c r="C6" s="1"/>
      <c r="D6" s="1"/>
      <c r="E6" s="1"/>
      <c r="F6" s="1"/>
      <c r="G6" s="25"/>
      <c r="H6" s="25"/>
      <c r="I6" s="25"/>
      <c r="J6" s="25" t="s">
        <v>340</v>
      </c>
      <c r="K6" s="1"/>
    </row>
    <row r="7" spans="1:19" ht="14.1" customHeight="1" x14ac:dyDescent="0.25">
      <c r="A7" s="1"/>
      <c r="B7" s="1"/>
      <c r="C7" s="1"/>
      <c r="D7" s="1"/>
      <c r="E7" s="1"/>
      <c r="F7" s="1"/>
      <c r="G7" s="1"/>
      <c r="H7" s="2"/>
      <c r="I7" s="2"/>
      <c r="J7" s="1"/>
      <c r="K7" s="1"/>
    </row>
    <row r="8" spans="1:19" ht="14.1" customHeight="1" x14ac:dyDescent="0.25">
      <c r="A8" s="1"/>
      <c r="B8" s="1"/>
      <c r="C8" s="1"/>
      <c r="D8" s="1"/>
      <c r="E8" s="1"/>
      <c r="F8" s="1"/>
      <c r="G8" s="1"/>
      <c r="H8" s="2"/>
      <c r="I8" s="2"/>
      <c r="J8" s="1"/>
      <c r="K8" s="1"/>
    </row>
    <row r="9" spans="1:19" ht="17.25" customHeight="1" x14ac:dyDescent="0.25">
      <c r="A9" s="144" t="s">
        <v>19</v>
      </c>
      <c r="B9" s="145"/>
      <c r="C9" s="145"/>
      <c r="D9" s="145"/>
      <c r="E9" s="145"/>
      <c r="F9" s="145"/>
      <c r="G9" s="145"/>
      <c r="H9" s="145"/>
      <c r="I9" s="145"/>
      <c r="J9" s="145"/>
      <c r="K9" s="145"/>
    </row>
    <row r="10" spans="1:19" ht="10.5" customHeight="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9" ht="20.25" customHeight="1" x14ac:dyDescent="0.25">
      <c r="A11" s="146" t="s">
        <v>20</v>
      </c>
      <c r="B11" s="147"/>
      <c r="C11" s="148" t="s">
        <v>21</v>
      </c>
      <c r="D11" s="148" t="s">
        <v>22</v>
      </c>
      <c r="E11" s="150" t="s">
        <v>23</v>
      </c>
      <c r="F11" s="151"/>
      <c r="G11" s="151"/>
      <c r="H11" s="151"/>
      <c r="I11" s="151"/>
      <c r="J11" s="151"/>
      <c r="K11" s="151"/>
    </row>
    <row r="12" spans="1:19" ht="48" customHeight="1" x14ac:dyDescent="0.25">
      <c r="A12" s="146"/>
      <c r="B12" s="147"/>
      <c r="C12" s="149" t="s">
        <v>24</v>
      </c>
      <c r="D12" s="149"/>
      <c r="E12" s="148" t="s">
        <v>25</v>
      </c>
      <c r="F12" s="22" t="s">
        <v>49</v>
      </c>
      <c r="G12" s="22" t="s">
        <v>50</v>
      </c>
      <c r="H12" s="22" t="s">
        <v>51</v>
      </c>
      <c r="I12" s="22" t="s">
        <v>52</v>
      </c>
      <c r="J12" s="22" t="s">
        <v>53</v>
      </c>
      <c r="K12" s="22" t="s">
        <v>54</v>
      </c>
    </row>
    <row r="13" spans="1:19" ht="16.5" customHeight="1" x14ac:dyDescent="0.25">
      <c r="A13" s="3" t="s">
        <v>28</v>
      </c>
      <c r="B13" s="3" t="s">
        <v>29</v>
      </c>
      <c r="C13" s="149"/>
      <c r="D13" s="149"/>
      <c r="E13" s="149"/>
      <c r="F13" s="21" t="s">
        <v>26</v>
      </c>
      <c r="G13" s="21" t="s">
        <v>27</v>
      </c>
      <c r="H13" s="21" t="s">
        <v>244</v>
      </c>
      <c r="I13" s="21" t="s">
        <v>276</v>
      </c>
      <c r="J13" s="21" t="s">
        <v>277</v>
      </c>
      <c r="K13" s="21" t="s">
        <v>278</v>
      </c>
    </row>
    <row r="14" spans="1:19" ht="16.5" customHeight="1" x14ac:dyDescent="0.25">
      <c r="A14" s="137" t="s">
        <v>30</v>
      </c>
      <c r="B14" s="137"/>
      <c r="C14" s="139" t="s">
        <v>249</v>
      </c>
      <c r="D14" s="4" t="s">
        <v>31</v>
      </c>
      <c r="E14" s="5">
        <f>F14+G14+H14+I14+J14+K14</f>
        <v>344968</v>
      </c>
      <c r="F14" s="6">
        <f t="shared" ref="F14:K14" si="0">F15</f>
        <v>23736.899999999998</v>
      </c>
      <c r="G14" s="6">
        <f t="shared" si="0"/>
        <v>52835.899999999994</v>
      </c>
      <c r="H14" s="6">
        <f t="shared" si="0"/>
        <v>99059.8</v>
      </c>
      <c r="I14" s="6">
        <f t="shared" si="0"/>
        <v>86451.300000000017</v>
      </c>
      <c r="J14" s="6">
        <f t="shared" si="0"/>
        <v>44121.8</v>
      </c>
      <c r="K14" s="6">
        <f t="shared" si="0"/>
        <v>38762.300000000003</v>
      </c>
      <c r="L14" s="9"/>
      <c r="N14" s="7"/>
      <c r="O14" s="7"/>
      <c r="P14" s="7"/>
      <c r="Q14" s="7"/>
      <c r="R14" s="7"/>
      <c r="S14" s="7"/>
    </row>
    <row r="15" spans="1:19" ht="39.75" customHeight="1" x14ac:dyDescent="0.25">
      <c r="A15" s="137"/>
      <c r="B15" s="137"/>
      <c r="C15" s="140"/>
      <c r="D15" s="8" t="s">
        <v>369</v>
      </c>
      <c r="E15" s="5">
        <f>F15+G15+H15+I15+J15+K15</f>
        <v>344968</v>
      </c>
      <c r="F15" s="6">
        <f t="shared" ref="F15:K15" si="1">F17+F18+F19</f>
        <v>23736.899999999998</v>
      </c>
      <c r="G15" s="6">
        <f t="shared" si="1"/>
        <v>52835.899999999994</v>
      </c>
      <c r="H15" s="6">
        <f t="shared" si="1"/>
        <v>99059.8</v>
      </c>
      <c r="I15" s="6">
        <f t="shared" si="1"/>
        <v>86451.300000000017</v>
      </c>
      <c r="J15" s="6">
        <f t="shared" si="1"/>
        <v>44121.8</v>
      </c>
      <c r="K15" s="6">
        <f t="shared" si="1"/>
        <v>38762.300000000003</v>
      </c>
      <c r="L15" s="9"/>
      <c r="M15" s="9"/>
    </row>
    <row r="16" spans="1:19" ht="16.5" customHeight="1" x14ac:dyDescent="0.25">
      <c r="A16" s="137"/>
      <c r="B16" s="137"/>
      <c r="C16" s="140"/>
      <c r="D16" s="10" t="s">
        <v>32</v>
      </c>
      <c r="E16" s="5"/>
      <c r="F16" s="11"/>
      <c r="G16" s="11"/>
      <c r="H16" s="11"/>
      <c r="I16" s="11"/>
      <c r="J16" s="11"/>
      <c r="K16" s="11"/>
    </row>
    <row r="17" spans="1:14" ht="35.25" customHeight="1" x14ac:dyDescent="0.25">
      <c r="A17" s="137"/>
      <c r="B17" s="137"/>
      <c r="C17" s="140"/>
      <c r="D17" s="12" t="s">
        <v>370</v>
      </c>
      <c r="E17" s="5">
        <f>F17+G17+H17+I17+J17+K17</f>
        <v>196010.6</v>
      </c>
      <c r="F17" s="11">
        <f t="shared" ref="F17:K19" si="2">F28+F38+F48+F58+F68</f>
        <v>15720</v>
      </c>
      <c r="G17" s="11">
        <f t="shared" si="2"/>
        <v>18354.400000000001</v>
      </c>
      <c r="H17" s="11">
        <f t="shared" si="2"/>
        <v>50920.3</v>
      </c>
      <c r="I17" s="11">
        <f t="shared" si="2"/>
        <v>35925.9</v>
      </c>
      <c r="J17" s="11">
        <f t="shared" si="2"/>
        <v>40263</v>
      </c>
      <c r="K17" s="11">
        <f t="shared" si="2"/>
        <v>34827</v>
      </c>
      <c r="L17" s="9"/>
    </row>
    <row r="18" spans="1:14" ht="16.5" customHeight="1" x14ac:dyDescent="0.25">
      <c r="A18" s="137"/>
      <c r="B18" s="137"/>
      <c r="C18" s="140"/>
      <c r="D18" s="10" t="s">
        <v>33</v>
      </c>
      <c r="E18" s="5">
        <f t="shared" ref="E18:E23" si="3">F18+G18+H18+I18+J18+K18</f>
        <v>147251.39999999997</v>
      </c>
      <c r="F18" s="11">
        <f t="shared" si="2"/>
        <v>7951.3</v>
      </c>
      <c r="G18" s="11">
        <f t="shared" si="2"/>
        <v>34437.799999999996</v>
      </c>
      <c r="H18" s="11">
        <f t="shared" si="2"/>
        <v>47701.2</v>
      </c>
      <c r="I18" s="11">
        <f t="shared" si="2"/>
        <v>50065.8</v>
      </c>
      <c r="J18" s="11">
        <f t="shared" si="2"/>
        <v>3509.4</v>
      </c>
      <c r="K18" s="11">
        <f t="shared" si="2"/>
        <v>3585.9</v>
      </c>
      <c r="L18" s="9"/>
      <c r="M18" s="9"/>
      <c r="N18" s="14"/>
    </row>
    <row r="19" spans="1:14" ht="16.5" customHeight="1" x14ac:dyDescent="0.25">
      <c r="A19" s="137"/>
      <c r="B19" s="137"/>
      <c r="C19" s="140"/>
      <c r="D19" s="10" t="s">
        <v>34</v>
      </c>
      <c r="E19" s="5">
        <f t="shared" si="3"/>
        <v>1706</v>
      </c>
      <c r="F19" s="11">
        <f t="shared" si="2"/>
        <v>65.599999999999994</v>
      </c>
      <c r="G19" s="11">
        <f t="shared" si="2"/>
        <v>43.7</v>
      </c>
      <c r="H19" s="11">
        <f t="shared" si="2"/>
        <v>438.3</v>
      </c>
      <c r="I19" s="11">
        <f t="shared" si="2"/>
        <v>459.6</v>
      </c>
      <c r="J19" s="11">
        <f t="shared" si="2"/>
        <v>349.4</v>
      </c>
      <c r="K19" s="11">
        <f t="shared" si="2"/>
        <v>349.4</v>
      </c>
      <c r="L19" s="9"/>
      <c r="M19" s="9"/>
    </row>
    <row r="20" spans="1:14" ht="16.5" customHeight="1" x14ac:dyDescent="0.25">
      <c r="A20" s="137"/>
      <c r="B20" s="137"/>
      <c r="C20" s="140"/>
      <c r="D20" s="10" t="s">
        <v>35</v>
      </c>
      <c r="E20" s="5">
        <f t="shared" si="3"/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</row>
    <row r="21" spans="1:14" ht="24" customHeight="1" x14ac:dyDescent="0.25">
      <c r="A21" s="137"/>
      <c r="B21" s="137"/>
      <c r="C21" s="140"/>
      <c r="D21" s="15" t="s">
        <v>36</v>
      </c>
      <c r="E21" s="5">
        <f t="shared" si="3"/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9"/>
      <c r="M21" s="9"/>
    </row>
    <row r="22" spans="1:14" ht="22.5" customHeight="1" x14ac:dyDescent="0.25">
      <c r="A22" s="137"/>
      <c r="B22" s="137"/>
      <c r="C22" s="140"/>
      <c r="D22" s="15" t="s">
        <v>37</v>
      </c>
      <c r="E22" s="5">
        <f t="shared" si="3"/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M22" s="9"/>
    </row>
    <row r="23" spans="1:14" ht="18" customHeight="1" x14ac:dyDescent="0.25">
      <c r="A23" s="137"/>
      <c r="B23" s="137"/>
      <c r="C23" s="140"/>
      <c r="D23" s="15" t="s">
        <v>38</v>
      </c>
      <c r="E23" s="5">
        <f t="shared" si="3"/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9"/>
    </row>
    <row r="24" spans="1:14" ht="16.5" customHeight="1" x14ac:dyDescent="0.25">
      <c r="A24" s="138"/>
      <c r="B24" s="138"/>
      <c r="C24" s="141"/>
      <c r="D24" s="15" t="s">
        <v>39</v>
      </c>
      <c r="E24" s="5">
        <f>F24+G24+H24+I24+J24+K24</f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9"/>
    </row>
    <row r="25" spans="1:14" ht="16.5" customHeight="1" x14ac:dyDescent="0.25">
      <c r="A25" s="137" t="s">
        <v>30</v>
      </c>
      <c r="B25" s="137" t="s">
        <v>40</v>
      </c>
      <c r="C25" s="139" t="s">
        <v>41</v>
      </c>
      <c r="D25" s="4" t="s">
        <v>31</v>
      </c>
      <c r="E25" s="5">
        <f t="shared" ref="E25:K25" si="4">E26</f>
        <v>6000</v>
      </c>
      <c r="F25" s="16">
        <f t="shared" si="4"/>
        <v>3000</v>
      </c>
      <c r="G25" s="16">
        <f t="shared" si="4"/>
        <v>3000</v>
      </c>
      <c r="H25" s="16">
        <f t="shared" si="4"/>
        <v>0</v>
      </c>
      <c r="I25" s="16">
        <f t="shared" si="4"/>
        <v>0</v>
      </c>
      <c r="J25" s="16">
        <f t="shared" si="4"/>
        <v>0</v>
      </c>
      <c r="K25" s="16">
        <f t="shared" si="4"/>
        <v>0</v>
      </c>
    </row>
    <row r="26" spans="1:14" ht="39" customHeight="1" x14ac:dyDescent="0.25">
      <c r="A26" s="137"/>
      <c r="B26" s="137"/>
      <c r="C26" s="140"/>
      <c r="D26" s="8" t="s">
        <v>369</v>
      </c>
      <c r="E26" s="5">
        <f>F26+G26+H26+I26+J26+K26</f>
        <v>6000</v>
      </c>
      <c r="F26" s="6">
        <f t="shared" ref="F26:K26" si="5">F28+F29+F30+F31+F32+F33+F34</f>
        <v>3000</v>
      </c>
      <c r="G26" s="6">
        <f t="shared" si="5"/>
        <v>3000</v>
      </c>
      <c r="H26" s="6">
        <f t="shared" si="5"/>
        <v>0</v>
      </c>
      <c r="I26" s="6">
        <f t="shared" si="5"/>
        <v>0</v>
      </c>
      <c r="J26" s="6">
        <f t="shared" si="5"/>
        <v>0</v>
      </c>
      <c r="K26" s="6">
        <f t="shared" si="5"/>
        <v>0</v>
      </c>
    </row>
    <row r="27" spans="1:14" ht="16.5" customHeight="1" x14ac:dyDescent="0.25">
      <c r="A27" s="137"/>
      <c r="B27" s="137"/>
      <c r="C27" s="140"/>
      <c r="D27" s="10" t="s">
        <v>32</v>
      </c>
      <c r="E27" s="5"/>
      <c r="F27" s="11"/>
      <c r="G27" s="11"/>
      <c r="H27" s="11"/>
      <c r="I27" s="11"/>
      <c r="J27" s="11"/>
      <c r="K27" s="11"/>
    </row>
    <row r="28" spans="1:14" ht="36.75" customHeight="1" x14ac:dyDescent="0.25">
      <c r="A28" s="137"/>
      <c r="B28" s="137"/>
      <c r="C28" s="140"/>
      <c r="D28" s="10" t="s">
        <v>370</v>
      </c>
      <c r="E28" s="5">
        <f t="shared" ref="E28:E33" si="6">F28+G28+H28+I28+J28+K28</f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</row>
    <row r="29" spans="1:14" ht="16.5" customHeight="1" x14ac:dyDescent="0.25">
      <c r="A29" s="137"/>
      <c r="B29" s="137"/>
      <c r="C29" s="140"/>
      <c r="D29" s="10" t="s">
        <v>33</v>
      </c>
      <c r="E29" s="5">
        <f t="shared" si="6"/>
        <v>6000</v>
      </c>
      <c r="F29" s="11">
        <v>3000</v>
      </c>
      <c r="G29" s="11">
        <v>3000</v>
      </c>
      <c r="H29" s="11">
        <v>0</v>
      </c>
      <c r="I29" s="11">
        <v>0</v>
      </c>
      <c r="J29" s="11">
        <v>0</v>
      </c>
      <c r="K29" s="11">
        <v>0</v>
      </c>
    </row>
    <row r="30" spans="1:14" ht="16.5" customHeight="1" x14ac:dyDescent="0.25">
      <c r="A30" s="137"/>
      <c r="B30" s="137"/>
      <c r="C30" s="140"/>
      <c r="D30" s="10" t="s">
        <v>34</v>
      </c>
      <c r="E30" s="5">
        <f t="shared" si="6"/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</row>
    <row r="31" spans="1:14" ht="16.5" customHeight="1" x14ac:dyDescent="0.25">
      <c r="A31" s="137"/>
      <c r="B31" s="137"/>
      <c r="C31" s="140"/>
      <c r="D31" s="10" t="s">
        <v>35</v>
      </c>
      <c r="E31" s="5">
        <f t="shared" si="6"/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</row>
    <row r="32" spans="1:14" ht="25.5" customHeight="1" x14ac:dyDescent="0.25">
      <c r="A32" s="137"/>
      <c r="B32" s="137"/>
      <c r="C32" s="140"/>
      <c r="D32" s="15" t="s">
        <v>36</v>
      </c>
      <c r="E32" s="5">
        <f t="shared" si="6"/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</row>
    <row r="33" spans="1:12" ht="21" customHeight="1" x14ac:dyDescent="0.25">
      <c r="A33" s="137"/>
      <c r="B33" s="137"/>
      <c r="C33" s="140"/>
      <c r="D33" s="15" t="s">
        <v>37</v>
      </c>
      <c r="E33" s="5">
        <f t="shared" si="6"/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</row>
    <row r="34" spans="1:12" ht="16.5" customHeight="1" x14ac:dyDescent="0.25">
      <c r="A34" s="138"/>
      <c r="B34" s="138"/>
      <c r="C34" s="141"/>
      <c r="D34" s="15" t="s">
        <v>39</v>
      </c>
      <c r="E34" s="5">
        <f>F34+G34+H34+I34+J34+K34</f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</row>
    <row r="35" spans="1:12" ht="16.5" customHeight="1" x14ac:dyDescent="0.25">
      <c r="A35" s="137" t="s">
        <v>30</v>
      </c>
      <c r="B35" s="137" t="s">
        <v>42</v>
      </c>
      <c r="C35" s="139" t="s">
        <v>43</v>
      </c>
      <c r="D35" s="4" t="s">
        <v>31</v>
      </c>
      <c r="E35" s="5">
        <f>F35+G35+H35+I35+J35+K35</f>
        <v>3044.6</v>
      </c>
      <c r="F35" s="6">
        <f>F36</f>
        <v>207.5</v>
      </c>
      <c r="G35" s="124">
        <f>G36</f>
        <v>272.3</v>
      </c>
      <c r="H35" s="6">
        <v>470</v>
      </c>
      <c r="I35" s="6">
        <f>I36</f>
        <v>415</v>
      </c>
      <c r="J35" s="6">
        <f>J36</f>
        <v>947.4</v>
      </c>
      <c r="K35" s="6">
        <f>K36</f>
        <v>732.4</v>
      </c>
      <c r="L35" s="9"/>
    </row>
    <row r="36" spans="1:12" ht="43.5" customHeight="1" x14ac:dyDescent="0.25">
      <c r="A36" s="137"/>
      <c r="B36" s="137"/>
      <c r="C36" s="140"/>
      <c r="D36" s="8" t="s">
        <v>369</v>
      </c>
      <c r="E36" s="5">
        <f>F36+G36+H36+I36+J36+K36</f>
        <v>3031.6</v>
      </c>
      <c r="F36" s="11">
        <f t="shared" ref="F36:K36" si="7">F38+F39+F40+F41+F42+F43+F44</f>
        <v>207.5</v>
      </c>
      <c r="G36" s="123">
        <f t="shared" si="7"/>
        <v>272.3</v>
      </c>
      <c r="H36" s="11">
        <f t="shared" si="7"/>
        <v>457</v>
      </c>
      <c r="I36" s="11">
        <f t="shared" si="7"/>
        <v>415</v>
      </c>
      <c r="J36" s="11">
        <f t="shared" si="7"/>
        <v>947.4</v>
      </c>
      <c r="K36" s="11">
        <f t="shared" si="7"/>
        <v>732.4</v>
      </c>
      <c r="L36" s="9" t="s">
        <v>235</v>
      </c>
    </row>
    <row r="37" spans="1:12" ht="16.5" customHeight="1" x14ac:dyDescent="0.25">
      <c r="A37" s="137"/>
      <c r="B37" s="137"/>
      <c r="C37" s="140"/>
      <c r="D37" s="10" t="s">
        <v>32</v>
      </c>
      <c r="E37" s="5"/>
      <c r="F37" s="11"/>
      <c r="G37" s="11"/>
      <c r="H37" s="11"/>
      <c r="I37" s="11"/>
      <c r="J37" s="11"/>
      <c r="K37" s="11"/>
    </row>
    <row r="38" spans="1:12" ht="40.5" customHeight="1" x14ac:dyDescent="0.25">
      <c r="A38" s="137"/>
      <c r="B38" s="137"/>
      <c r="C38" s="140"/>
      <c r="D38" s="12" t="s">
        <v>370</v>
      </c>
      <c r="E38" s="5">
        <f t="shared" ref="E38:E46" si="8">F38+G38+H38+I38+J38+K38</f>
        <v>2291.8000000000002</v>
      </c>
      <c r="F38" s="11">
        <v>207.5</v>
      </c>
      <c r="G38" s="123">
        <v>272.3</v>
      </c>
      <c r="H38" s="11">
        <v>457</v>
      </c>
      <c r="I38" s="11">
        <v>415</v>
      </c>
      <c r="J38" s="11">
        <f>947.4-477.4</f>
        <v>470</v>
      </c>
      <c r="K38" s="11">
        <f>732.4-262.4</f>
        <v>470</v>
      </c>
      <c r="L38" s="9" t="s">
        <v>235</v>
      </c>
    </row>
    <row r="39" spans="1:12" ht="16.5" customHeight="1" x14ac:dyDescent="0.25">
      <c r="A39" s="137"/>
      <c r="B39" s="137"/>
      <c r="C39" s="140"/>
      <c r="D39" s="10" t="s">
        <v>33</v>
      </c>
      <c r="E39" s="5">
        <f t="shared" si="8"/>
        <v>739.8</v>
      </c>
      <c r="F39" s="11">
        <v>0</v>
      </c>
      <c r="G39" s="11">
        <v>0</v>
      </c>
      <c r="H39" s="11">
        <v>0</v>
      </c>
      <c r="I39" s="11">
        <v>0</v>
      </c>
      <c r="J39" s="11">
        <v>477.4</v>
      </c>
      <c r="K39" s="11">
        <v>262.39999999999998</v>
      </c>
      <c r="L39" s="9" t="s">
        <v>235</v>
      </c>
    </row>
    <row r="40" spans="1:12" ht="16.5" customHeight="1" x14ac:dyDescent="0.25">
      <c r="A40" s="137"/>
      <c r="B40" s="137"/>
      <c r="C40" s="140"/>
      <c r="D40" s="10" t="s">
        <v>34</v>
      </c>
      <c r="E40" s="5">
        <f t="shared" si="8"/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</row>
    <row r="41" spans="1:12" ht="16.5" customHeight="1" x14ac:dyDescent="0.25">
      <c r="A41" s="137"/>
      <c r="B41" s="137"/>
      <c r="C41" s="140"/>
      <c r="D41" s="10" t="s">
        <v>35</v>
      </c>
      <c r="E41" s="5">
        <f t="shared" si="8"/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</row>
    <row r="42" spans="1:12" ht="24.75" customHeight="1" x14ac:dyDescent="0.25">
      <c r="A42" s="137"/>
      <c r="B42" s="137"/>
      <c r="C42" s="140"/>
      <c r="D42" s="15" t="s">
        <v>36</v>
      </c>
      <c r="E42" s="5">
        <f t="shared" si="8"/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</row>
    <row r="43" spans="1:12" ht="21.75" customHeight="1" x14ac:dyDescent="0.25">
      <c r="A43" s="137"/>
      <c r="B43" s="137"/>
      <c r="C43" s="140"/>
      <c r="D43" s="15" t="s">
        <v>37</v>
      </c>
      <c r="E43" s="5">
        <f t="shared" si="8"/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</row>
    <row r="44" spans="1:12" ht="16.5" customHeight="1" x14ac:dyDescent="0.25">
      <c r="A44" s="138"/>
      <c r="B44" s="138"/>
      <c r="C44" s="141"/>
      <c r="D44" s="15" t="s">
        <v>38</v>
      </c>
      <c r="E44" s="5">
        <f t="shared" si="8"/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</row>
    <row r="45" spans="1:12" ht="14.1" customHeight="1" x14ac:dyDescent="0.25">
      <c r="A45" s="132" t="s">
        <v>30</v>
      </c>
      <c r="B45" s="132" t="s">
        <v>44</v>
      </c>
      <c r="C45" s="134" t="s">
        <v>45</v>
      </c>
      <c r="D45" s="17" t="s">
        <v>31</v>
      </c>
      <c r="E45" s="5">
        <f t="shared" si="8"/>
        <v>68153.399999999994</v>
      </c>
      <c r="F45" s="6">
        <f t="shared" ref="F45:K45" si="9">F46</f>
        <v>3589.8</v>
      </c>
      <c r="G45" s="6">
        <f t="shared" si="9"/>
        <v>9198.1</v>
      </c>
      <c r="H45" s="6">
        <f t="shared" si="9"/>
        <v>34790.5</v>
      </c>
      <c r="I45" s="6">
        <f t="shared" si="9"/>
        <v>9366</v>
      </c>
      <c r="J45" s="6">
        <f t="shared" si="9"/>
        <v>8372</v>
      </c>
      <c r="K45" s="6">
        <f t="shared" si="9"/>
        <v>2837</v>
      </c>
      <c r="L45" s="9" t="s">
        <v>235</v>
      </c>
    </row>
    <row r="46" spans="1:12" ht="37.5" customHeight="1" x14ac:dyDescent="0.25">
      <c r="A46" s="132"/>
      <c r="B46" s="132"/>
      <c r="C46" s="135"/>
      <c r="D46" s="18" t="s">
        <v>369</v>
      </c>
      <c r="E46" s="5">
        <f t="shared" si="8"/>
        <v>68153.399999999994</v>
      </c>
      <c r="F46" s="19">
        <f t="shared" ref="F46:K46" si="10">F54+F49+F48+F53+F52+F51+F50</f>
        <v>3589.8</v>
      </c>
      <c r="G46" s="19">
        <f t="shared" si="10"/>
        <v>9198.1</v>
      </c>
      <c r="H46" s="19">
        <f t="shared" si="10"/>
        <v>34790.5</v>
      </c>
      <c r="I46" s="19">
        <f t="shared" si="10"/>
        <v>9366</v>
      </c>
      <c r="J46" s="19">
        <f t="shared" si="10"/>
        <v>8372</v>
      </c>
      <c r="K46" s="19">
        <f t="shared" si="10"/>
        <v>2837</v>
      </c>
      <c r="L46" s="9" t="s">
        <v>235</v>
      </c>
    </row>
    <row r="47" spans="1:12" ht="14.25" customHeight="1" x14ac:dyDescent="0.25">
      <c r="A47" s="132"/>
      <c r="B47" s="132"/>
      <c r="C47" s="135"/>
      <c r="D47" s="12" t="s">
        <v>32</v>
      </c>
      <c r="E47" s="5"/>
      <c r="F47" s="19"/>
      <c r="G47" s="19"/>
      <c r="H47" s="19"/>
      <c r="I47" s="19"/>
      <c r="J47" s="19"/>
      <c r="K47" s="19"/>
    </row>
    <row r="48" spans="1:12" ht="37.5" customHeight="1" x14ac:dyDescent="0.25">
      <c r="A48" s="132"/>
      <c r="B48" s="132"/>
      <c r="C48" s="135"/>
      <c r="D48" s="12" t="s">
        <v>370</v>
      </c>
      <c r="E48" s="5">
        <f t="shared" ref="E48:E53" si="11">F48+G48+H48+I48+J48+K48</f>
        <v>36932.300000000003</v>
      </c>
      <c r="F48" s="19">
        <v>732.5</v>
      </c>
      <c r="G48" s="19">
        <v>2214.3000000000002</v>
      </c>
      <c r="H48" s="19">
        <v>19590.5</v>
      </c>
      <c r="I48" s="19">
        <v>4986</v>
      </c>
      <c r="J48" s="19">
        <v>7572</v>
      </c>
      <c r="K48" s="19">
        <v>1837</v>
      </c>
    </row>
    <row r="49" spans="1:12" ht="14.1" customHeight="1" x14ac:dyDescent="0.25">
      <c r="A49" s="132"/>
      <c r="B49" s="132"/>
      <c r="C49" s="135"/>
      <c r="D49" s="12" t="s">
        <v>33</v>
      </c>
      <c r="E49" s="5">
        <f>F49+G49+H49+I49+J49+K49</f>
        <v>31221.1</v>
      </c>
      <c r="F49" s="19">
        <v>2857.3</v>
      </c>
      <c r="G49" s="19">
        <v>6983.8</v>
      </c>
      <c r="H49" s="19">
        <v>15200</v>
      </c>
      <c r="I49" s="19">
        <v>4380</v>
      </c>
      <c r="J49" s="19">
        <v>800</v>
      </c>
      <c r="K49" s="19">
        <v>1000</v>
      </c>
      <c r="L49" s="9" t="s">
        <v>235</v>
      </c>
    </row>
    <row r="50" spans="1:12" ht="14.1" customHeight="1" x14ac:dyDescent="0.25">
      <c r="A50" s="132"/>
      <c r="B50" s="132"/>
      <c r="C50" s="135"/>
      <c r="D50" s="12" t="s">
        <v>34</v>
      </c>
      <c r="E50" s="5">
        <f t="shared" si="11"/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</row>
    <row r="51" spans="1:12" ht="14.1" customHeight="1" x14ac:dyDescent="0.25">
      <c r="A51" s="132"/>
      <c r="B51" s="132"/>
      <c r="C51" s="135"/>
      <c r="D51" s="12" t="s">
        <v>35</v>
      </c>
      <c r="E51" s="5">
        <f t="shared" si="11"/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</row>
    <row r="52" spans="1:12" ht="24.75" customHeight="1" x14ac:dyDescent="0.25">
      <c r="A52" s="132"/>
      <c r="B52" s="132"/>
      <c r="C52" s="135"/>
      <c r="D52" s="20" t="s">
        <v>36</v>
      </c>
      <c r="E52" s="5">
        <f t="shared" si="11"/>
        <v>0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</row>
    <row r="53" spans="1:12" ht="25.5" customHeight="1" x14ac:dyDescent="0.25">
      <c r="A53" s="132"/>
      <c r="B53" s="132"/>
      <c r="C53" s="135"/>
      <c r="D53" s="20" t="s">
        <v>37</v>
      </c>
      <c r="E53" s="5">
        <f t="shared" si="11"/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</row>
    <row r="54" spans="1:12" ht="14.1" customHeight="1" x14ac:dyDescent="0.25">
      <c r="A54" s="133"/>
      <c r="B54" s="133"/>
      <c r="C54" s="136"/>
      <c r="D54" s="20" t="s">
        <v>39</v>
      </c>
      <c r="E54" s="5">
        <f>F54+G54+H54+I54+J54+K54</f>
        <v>0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9" t="s">
        <v>235</v>
      </c>
    </row>
    <row r="55" spans="1:12" ht="14.1" customHeight="1" x14ac:dyDescent="0.25">
      <c r="A55" s="132" t="s">
        <v>30</v>
      </c>
      <c r="B55" s="132" t="s">
        <v>46</v>
      </c>
      <c r="C55" s="134" t="s">
        <v>47</v>
      </c>
      <c r="D55" s="17" t="s">
        <v>31</v>
      </c>
      <c r="E55" s="5">
        <f>H55+I55+F55+G55+J55+K55</f>
        <v>25461.600000000002</v>
      </c>
      <c r="F55" s="6">
        <f t="shared" ref="F55:K55" si="12">F56</f>
        <v>874.9</v>
      </c>
      <c r="G55" s="6">
        <f t="shared" si="12"/>
        <v>22487.1</v>
      </c>
      <c r="H55" s="6">
        <f t="shared" si="12"/>
        <v>608.29999999999995</v>
      </c>
      <c r="I55" s="6">
        <f t="shared" si="12"/>
        <v>662.5</v>
      </c>
      <c r="J55" s="6">
        <f t="shared" si="12"/>
        <v>414.4</v>
      </c>
      <c r="K55" s="6">
        <f t="shared" si="12"/>
        <v>414.4</v>
      </c>
      <c r="L55" s="9" t="s">
        <v>235</v>
      </c>
    </row>
    <row r="56" spans="1:12" ht="34.5" customHeight="1" x14ac:dyDescent="0.25">
      <c r="A56" s="132"/>
      <c r="B56" s="132"/>
      <c r="C56" s="135"/>
      <c r="D56" s="18" t="s">
        <v>369</v>
      </c>
      <c r="E56" s="5">
        <f>H56+I56+F56+G56+J56+K56</f>
        <v>25461.600000000002</v>
      </c>
      <c r="F56" s="6">
        <f t="shared" ref="F56:K56" si="13">F60+F58+F59+F61+F62+F63</f>
        <v>874.9</v>
      </c>
      <c r="G56" s="6">
        <f t="shared" si="13"/>
        <v>22487.1</v>
      </c>
      <c r="H56" s="6">
        <f t="shared" si="13"/>
        <v>608.29999999999995</v>
      </c>
      <c r="I56" s="6">
        <f t="shared" si="13"/>
        <v>662.5</v>
      </c>
      <c r="J56" s="6">
        <f t="shared" si="13"/>
        <v>414.4</v>
      </c>
      <c r="K56" s="6">
        <f t="shared" si="13"/>
        <v>414.4</v>
      </c>
      <c r="L56" s="9" t="s">
        <v>235</v>
      </c>
    </row>
    <row r="57" spans="1:12" ht="14.1" customHeight="1" x14ac:dyDescent="0.25">
      <c r="A57" s="132"/>
      <c r="B57" s="132"/>
      <c r="C57" s="135"/>
      <c r="D57" s="12" t="s">
        <v>32</v>
      </c>
      <c r="E57" s="5"/>
      <c r="F57" s="19"/>
      <c r="G57" s="19"/>
      <c r="H57" s="19"/>
      <c r="I57" s="19"/>
      <c r="J57" s="83"/>
      <c r="K57" s="83"/>
    </row>
    <row r="58" spans="1:12" ht="36.75" customHeight="1" x14ac:dyDescent="0.25">
      <c r="A58" s="132"/>
      <c r="B58" s="132"/>
      <c r="C58" s="135"/>
      <c r="D58" s="12" t="s">
        <v>370</v>
      </c>
      <c r="E58" s="5">
        <f t="shared" ref="E58:E63" si="14">F58+G58+H58+I58+J58+K58</f>
        <v>1929.7</v>
      </c>
      <c r="F58" s="19">
        <v>65</v>
      </c>
      <c r="G58" s="19">
        <v>1361.8</v>
      </c>
      <c r="H58" s="19">
        <v>170</v>
      </c>
      <c r="I58" s="19">
        <v>202.9</v>
      </c>
      <c r="J58" s="19">
        <v>65</v>
      </c>
      <c r="K58" s="19">
        <v>65</v>
      </c>
      <c r="L58" s="9" t="s">
        <v>235</v>
      </c>
    </row>
    <row r="59" spans="1:12" ht="14.1" customHeight="1" x14ac:dyDescent="0.25">
      <c r="A59" s="132"/>
      <c r="B59" s="132"/>
      <c r="C59" s="135"/>
      <c r="D59" s="12" t="s">
        <v>33</v>
      </c>
      <c r="E59" s="5">
        <f t="shared" si="14"/>
        <v>21825.899999999998</v>
      </c>
      <c r="F59" s="19">
        <v>744.3</v>
      </c>
      <c r="G59" s="19">
        <v>21081.599999999999</v>
      </c>
      <c r="H59" s="19">
        <v>0</v>
      </c>
      <c r="I59" s="19">
        <v>0</v>
      </c>
      <c r="J59" s="19">
        <v>0</v>
      </c>
      <c r="K59" s="83"/>
    </row>
    <row r="60" spans="1:12" ht="14.1" customHeight="1" x14ac:dyDescent="0.25">
      <c r="A60" s="132"/>
      <c r="B60" s="132"/>
      <c r="C60" s="135"/>
      <c r="D60" s="12" t="s">
        <v>272</v>
      </c>
      <c r="E60" s="5">
        <f t="shared" si="14"/>
        <v>1706</v>
      </c>
      <c r="F60" s="13">
        <v>65.599999999999994</v>
      </c>
      <c r="G60" s="13">
        <v>43.7</v>
      </c>
      <c r="H60" s="13">
        <v>438.3</v>
      </c>
      <c r="I60" s="13">
        <v>459.6</v>
      </c>
      <c r="J60" s="13">
        <v>349.4</v>
      </c>
      <c r="K60" s="13">
        <v>349.4</v>
      </c>
      <c r="L60" s="9" t="s">
        <v>235</v>
      </c>
    </row>
    <row r="61" spans="1:12" ht="14.25" customHeight="1" x14ac:dyDescent="0.25">
      <c r="A61" s="132"/>
      <c r="B61" s="132"/>
      <c r="C61" s="135"/>
      <c r="D61" s="12" t="s">
        <v>35</v>
      </c>
      <c r="E61" s="5">
        <f t="shared" si="14"/>
        <v>0</v>
      </c>
      <c r="F61" s="13">
        <f t="shared" ref="F61:I64" si="15">SUM(G61:L61)</f>
        <v>0</v>
      </c>
      <c r="G61" s="13">
        <f t="shared" si="15"/>
        <v>0</v>
      </c>
      <c r="H61" s="13">
        <f t="shared" si="15"/>
        <v>0</v>
      </c>
      <c r="I61" s="13">
        <f t="shared" si="15"/>
        <v>0</v>
      </c>
      <c r="J61" s="13">
        <f>SUM(L61:P61)</f>
        <v>0</v>
      </c>
      <c r="K61" s="13">
        <f>SUM(L61:P61)</f>
        <v>0</v>
      </c>
    </row>
    <row r="62" spans="1:12" ht="22.5" customHeight="1" x14ac:dyDescent="0.25">
      <c r="A62" s="132"/>
      <c r="B62" s="132"/>
      <c r="C62" s="135"/>
      <c r="D62" s="20" t="s">
        <v>36</v>
      </c>
      <c r="E62" s="5">
        <f t="shared" si="14"/>
        <v>0</v>
      </c>
      <c r="F62" s="13">
        <f t="shared" si="15"/>
        <v>0</v>
      </c>
      <c r="G62" s="13">
        <f t="shared" si="15"/>
        <v>0</v>
      </c>
      <c r="H62" s="13">
        <f t="shared" si="15"/>
        <v>0</v>
      </c>
      <c r="I62" s="13">
        <f t="shared" si="15"/>
        <v>0</v>
      </c>
      <c r="J62" s="13">
        <f>SUM(L62:P62)</f>
        <v>0</v>
      </c>
      <c r="K62" s="13">
        <f>SUM(L62:P62)</f>
        <v>0</v>
      </c>
    </row>
    <row r="63" spans="1:12" ht="26.25" customHeight="1" x14ac:dyDescent="0.25">
      <c r="A63" s="132"/>
      <c r="B63" s="132"/>
      <c r="C63" s="135"/>
      <c r="D63" s="20" t="s">
        <v>37</v>
      </c>
      <c r="E63" s="5">
        <f t="shared" si="14"/>
        <v>0</v>
      </c>
      <c r="F63" s="13">
        <f t="shared" si="15"/>
        <v>0</v>
      </c>
      <c r="G63" s="13">
        <f t="shared" si="15"/>
        <v>0</v>
      </c>
      <c r="H63" s="13">
        <f t="shared" si="15"/>
        <v>0</v>
      </c>
      <c r="I63" s="13">
        <f t="shared" si="15"/>
        <v>0</v>
      </c>
      <c r="J63" s="13">
        <f>SUM(L63:P63)</f>
        <v>0</v>
      </c>
      <c r="K63" s="13">
        <f>SUM(L63:P63)</f>
        <v>0</v>
      </c>
    </row>
    <row r="64" spans="1:12" ht="14.1" customHeight="1" x14ac:dyDescent="0.25">
      <c r="A64" s="133"/>
      <c r="B64" s="133"/>
      <c r="C64" s="136"/>
      <c r="D64" s="20" t="s">
        <v>39</v>
      </c>
      <c r="E64" s="5">
        <f>F64+G64+H64+I64+J64+K64</f>
        <v>0</v>
      </c>
      <c r="F64" s="13">
        <f t="shared" si="15"/>
        <v>0</v>
      </c>
      <c r="G64" s="13">
        <f t="shared" si="15"/>
        <v>0</v>
      </c>
      <c r="H64" s="13">
        <f t="shared" si="15"/>
        <v>0</v>
      </c>
      <c r="I64" s="13">
        <f t="shared" si="15"/>
        <v>0</v>
      </c>
      <c r="J64" s="13">
        <f>SUM(L64:P64)</f>
        <v>0</v>
      </c>
      <c r="K64" s="13">
        <f>SUM(L64:P64)</f>
        <v>0</v>
      </c>
    </row>
    <row r="65" spans="1:12" ht="15" customHeight="1" x14ac:dyDescent="0.25">
      <c r="A65" s="132" t="s">
        <v>30</v>
      </c>
      <c r="B65" s="132" t="s">
        <v>48</v>
      </c>
      <c r="C65" s="134" t="s">
        <v>250</v>
      </c>
      <c r="D65" s="17" t="s">
        <v>31</v>
      </c>
      <c r="E65" s="5">
        <f>F65+G65+H65+I65+J65+K65</f>
        <v>242321.40000000002</v>
      </c>
      <c r="F65" s="6">
        <f t="shared" ref="F65:K65" si="16">F66</f>
        <v>16064.7</v>
      </c>
      <c r="G65" s="6">
        <f t="shared" si="16"/>
        <v>17878.400000000001</v>
      </c>
      <c r="H65" s="6">
        <f t="shared" si="16"/>
        <v>63204</v>
      </c>
      <c r="I65" s="6">
        <f t="shared" si="16"/>
        <v>76007.8</v>
      </c>
      <c r="J65" s="6">
        <f t="shared" si="16"/>
        <v>34388</v>
      </c>
      <c r="K65" s="6">
        <f t="shared" si="16"/>
        <v>34778.5</v>
      </c>
      <c r="L65" s="9"/>
    </row>
    <row r="66" spans="1:12" ht="33.75" x14ac:dyDescent="0.25">
      <c r="A66" s="132"/>
      <c r="B66" s="132"/>
      <c r="C66" s="135"/>
      <c r="D66" s="18" t="s">
        <v>369</v>
      </c>
      <c r="E66" s="5">
        <f>F66+G66+H66+I66+J66+K66</f>
        <v>242321.40000000002</v>
      </c>
      <c r="F66" s="6">
        <f t="shared" ref="F66:K66" si="17">F68+F69+F70+F71+F72+F73+F74</f>
        <v>16064.7</v>
      </c>
      <c r="G66" s="6">
        <f t="shared" si="17"/>
        <v>17878.400000000001</v>
      </c>
      <c r="H66" s="6">
        <f t="shared" si="17"/>
        <v>63204</v>
      </c>
      <c r="I66" s="6">
        <f t="shared" si="17"/>
        <v>76007.8</v>
      </c>
      <c r="J66" s="6">
        <f t="shared" si="17"/>
        <v>34388</v>
      </c>
      <c r="K66" s="6">
        <f t="shared" si="17"/>
        <v>34778.5</v>
      </c>
      <c r="L66" s="9"/>
    </row>
    <row r="67" spans="1:12" ht="15" customHeight="1" x14ac:dyDescent="0.25">
      <c r="A67" s="132"/>
      <c r="B67" s="132"/>
      <c r="C67" s="135"/>
      <c r="D67" s="12" t="s">
        <v>32</v>
      </c>
      <c r="E67" s="5"/>
      <c r="F67" s="19"/>
      <c r="G67" s="19"/>
      <c r="H67" s="19"/>
      <c r="I67" s="19"/>
      <c r="J67" s="19"/>
      <c r="K67" s="19"/>
    </row>
    <row r="68" spans="1:12" ht="33.75" x14ac:dyDescent="0.25">
      <c r="A68" s="132"/>
      <c r="B68" s="132"/>
      <c r="C68" s="135"/>
      <c r="D68" s="12" t="s">
        <v>370</v>
      </c>
      <c r="E68" s="5">
        <f t="shared" ref="E68:E73" si="18">F68+G68+H68+I68+J68+K68</f>
        <v>154856.79999999999</v>
      </c>
      <c r="F68" s="19">
        <v>14715</v>
      </c>
      <c r="G68" s="19">
        <v>14506</v>
      </c>
      <c r="H68" s="19">
        <v>30702.799999999999</v>
      </c>
      <c r="I68" s="19">
        <v>30322</v>
      </c>
      <c r="J68" s="19">
        <v>32156</v>
      </c>
      <c r="K68" s="19">
        <v>32455</v>
      </c>
      <c r="L68" s="9" t="s">
        <v>235</v>
      </c>
    </row>
    <row r="69" spans="1:12" ht="15" customHeight="1" x14ac:dyDescent="0.25">
      <c r="A69" s="132"/>
      <c r="B69" s="132"/>
      <c r="C69" s="135"/>
      <c r="D69" s="12" t="s">
        <v>33</v>
      </c>
      <c r="E69" s="5">
        <f t="shared" si="18"/>
        <v>87464.6</v>
      </c>
      <c r="F69" s="19">
        <v>1349.7</v>
      </c>
      <c r="G69" s="19">
        <v>3372.4</v>
      </c>
      <c r="H69" s="19">
        <v>32501.200000000001</v>
      </c>
      <c r="I69" s="19">
        <v>45685.8</v>
      </c>
      <c r="J69" s="19">
        <v>2232</v>
      </c>
      <c r="K69" s="19">
        <v>2323.5</v>
      </c>
    </row>
    <row r="70" spans="1:12" x14ac:dyDescent="0.25">
      <c r="A70" s="132"/>
      <c r="B70" s="132"/>
      <c r="C70" s="135"/>
      <c r="D70" s="12" t="s">
        <v>34</v>
      </c>
      <c r="E70" s="5">
        <f t="shared" si="18"/>
        <v>0</v>
      </c>
      <c r="F70" s="13">
        <v>0</v>
      </c>
      <c r="G70" s="13">
        <v>0</v>
      </c>
      <c r="H70" s="13">
        <v>0</v>
      </c>
      <c r="I70" s="13">
        <f>SUM(J70:O70)</f>
        <v>0</v>
      </c>
      <c r="J70" s="13">
        <f>SUM(L70:P70)</f>
        <v>0</v>
      </c>
      <c r="K70" s="13">
        <f>SUM(L70:P70)</f>
        <v>0</v>
      </c>
    </row>
    <row r="71" spans="1:12" ht="15" customHeight="1" x14ac:dyDescent="0.25">
      <c r="A71" s="132"/>
      <c r="B71" s="132"/>
      <c r="C71" s="135"/>
      <c r="D71" s="12" t="s">
        <v>35</v>
      </c>
      <c r="E71" s="5">
        <f t="shared" si="18"/>
        <v>0</v>
      </c>
      <c r="F71" s="13">
        <f t="shared" ref="F71:H73" si="19">SUM(G71:L71)</f>
        <v>0</v>
      </c>
      <c r="G71" s="13">
        <f t="shared" si="19"/>
        <v>0</v>
      </c>
      <c r="H71" s="13">
        <f t="shared" si="19"/>
        <v>0</v>
      </c>
      <c r="I71" s="13">
        <f>SUM(J71:O71)</f>
        <v>0</v>
      </c>
      <c r="J71" s="13">
        <f>SUM(L71:P71)</f>
        <v>0</v>
      </c>
      <c r="K71" s="13">
        <f>SUM(L71:P71)</f>
        <v>0</v>
      </c>
    </row>
    <row r="72" spans="1:12" ht="22.5" x14ac:dyDescent="0.25">
      <c r="A72" s="132"/>
      <c r="B72" s="132"/>
      <c r="C72" s="135"/>
      <c r="D72" s="20" t="s">
        <v>36</v>
      </c>
      <c r="E72" s="5">
        <f t="shared" si="18"/>
        <v>0</v>
      </c>
      <c r="F72" s="13">
        <f t="shared" si="19"/>
        <v>0</v>
      </c>
      <c r="G72" s="13">
        <f t="shared" si="19"/>
        <v>0</v>
      </c>
      <c r="H72" s="13">
        <f t="shared" si="19"/>
        <v>0</v>
      </c>
      <c r="I72" s="13">
        <f>SUM(J72:O72)</f>
        <v>0</v>
      </c>
      <c r="J72" s="13">
        <f>SUM(L72:P72)</f>
        <v>0</v>
      </c>
      <c r="K72" s="13">
        <f>SUM(L72:P72)</f>
        <v>0</v>
      </c>
    </row>
    <row r="73" spans="1:12" ht="22.5" customHeight="1" x14ac:dyDescent="0.25">
      <c r="A73" s="132"/>
      <c r="B73" s="132"/>
      <c r="C73" s="135"/>
      <c r="D73" s="20" t="s">
        <v>37</v>
      </c>
      <c r="E73" s="5">
        <f t="shared" si="18"/>
        <v>0</v>
      </c>
      <c r="F73" s="13">
        <f t="shared" si="19"/>
        <v>0</v>
      </c>
      <c r="G73" s="13">
        <f t="shared" si="19"/>
        <v>0</v>
      </c>
      <c r="H73" s="13">
        <f t="shared" si="19"/>
        <v>0</v>
      </c>
      <c r="I73" s="13">
        <f>SUM(J73:O73)</f>
        <v>0</v>
      </c>
      <c r="J73" s="13">
        <f>SUM(L73:P73)</f>
        <v>0</v>
      </c>
      <c r="K73" s="13">
        <f>SUM(L73:P73)</f>
        <v>0</v>
      </c>
    </row>
    <row r="74" spans="1:12" x14ac:dyDescent="0.25">
      <c r="A74" s="133"/>
      <c r="B74" s="133"/>
      <c r="C74" s="136"/>
      <c r="D74" s="20" t="s">
        <v>39</v>
      </c>
      <c r="E74" s="5">
        <f>F74+G74+H74+I74+J74+K74</f>
        <v>0</v>
      </c>
      <c r="F74" s="13">
        <v>0</v>
      </c>
      <c r="G74" s="13">
        <f>SUM(H74:M74)</f>
        <v>0</v>
      </c>
      <c r="H74" s="13">
        <f>SUM(I74:N74)</f>
        <v>0</v>
      </c>
      <c r="I74" s="13">
        <f>SUM(J74:O74)</f>
        <v>0</v>
      </c>
      <c r="J74" s="13">
        <f>SUM(L74:P74)</f>
        <v>0</v>
      </c>
      <c r="K74" s="13">
        <f>SUM(L74:P74)</f>
        <v>0</v>
      </c>
    </row>
  </sheetData>
  <mergeCells count="26">
    <mergeCell ref="G1:J2"/>
    <mergeCell ref="A9:K9"/>
    <mergeCell ref="A11:B12"/>
    <mergeCell ref="C11:C13"/>
    <mergeCell ref="D11:D13"/>
    <mergeCell ref="E12:E13"/>
    <mergeCell ref="E11:K11"/>
    <mergeCell ref="H5:J5"/>
    <mergeCell ref="A14:A24"/>
    <mergeCell ref="B14:B24"/>
    <mergeCell ref="C14:C24"/>
    <mergeCell ref="A25:A34"/>
    <mergeCell ref="B25:B34"/>
    <mergeCell ref="C25:C34"/>
    <mergeCell ref="A35:A44"/>
    <mergeCell ref="B35:B44"/>
    <mergeCell ref="C35:C44"/>
    <mergeCell ref="A45:A54"/>
    <mergeCell ref="B45:B54"/>
    <mergeCell ref="C45:C54"/>
    <mergeCell ref="A55:A64"/>
    <mergeCell ref="B55:B64"/>
    <mergeCell ref="C55:C64"/>
    <mergeCell ref="A65:A74"/>
    <mergeCell ref="B65:B74"/>
    <mergeCell ref="C65:C74"/>
  </mergeCells>
  <phoneticPr fontId="34" type="noConversion"/>
  <pageMargins left="0.70866141732283472" right="0.70866141732283472" top="0.74803149606299213" bottom="0.74803149606299213" header="0.31496062992125984" footer="0.31496062992125984"/>
  <pageSetup paperSize="9" scale="90" fitToHeight="0" orientation="landscape" r:id="rId1"/>
  <rowBreaks count="2" manualBreakCount="2">
    <brk id="24" max="10" man="1"/>
    <brk id="44" max="10" man="1"/>
  </rowBreaks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Y48"/>
  <sheetViews>
    <sheetView view="pageBreakPreview" topLeftCell="A2" zoomScaleSheetLayoutView="100" workbookViewId="0">
      <selection activeCell="P2" sqref="P2:R2"/>
    </sheetView>
  </sheetViews>
  <sheetFormatPr defaultRowHeight="15" x14ac:dyDescent="0.25"/>
  <cols>
    <col min="1" max="5" width="3.28515625" customWidth="1"/>
    <col min="6" max="6" width="27.28515625" customWidth="1"/>
    <col min="7" max="7" width="25.140625" customWidth="1"/>
    <col min="8" max="8" width="5.42578125" customWidth="1"/>
    <col min="9" max="10" width="4" customWidth="1"/>
    <col min="11" max="11" width="11" customWidth="1"/>
    <col min="12" max="12" width="14.7109375" customWidth="1"/>
    <col min="13" max="13" width="7.85546875" customWidth="1"/>
    <col min="14" max="18" width="9.7109375" customWidth="1"/>
  </cols>
  <sheetData>
    <row r="1" spans="1:25" ht="90.75" hidden="1" customHeight="1" x14ac:dyDescent="0.25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159" t="s">
        <v>349</v>
      </c>
      <c r="Q1" s="160"/>
      <c r="R1" s="160"/>
    </row>
    <row r="2" spans="1:25" ht="14.1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1"/>
      <c r="O2" s="1"/>
      <c r="P2" s="172" t="s">
        <v>373</v>
      </c>
      <c r="Q2" s="172"/>
      <c r="R2" s="172"/>
    </row>
    <row r="3" spans="1:25" ht="14.1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1"/>
      <c r="O3" s="1"/>
      <c r="P3" s="172" t="s">
        <v>18</v>
      </c>
      <c r="Q3" s="172"/>
      <c r="R3" s="172"/>
    </row>
    <row r="4" spans="1:25" ht="51.75" customHeigh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"/>
      <c r="O4" s="2"/>
      <c r="P4" s="152" t="s">
        <v>350</v>
      </c>
      <c r="Q4" s="152"/>
      <c r="R4" s="152"/>
    </row>
    <row r="5" spans="1:25" ht="14.1" customHeight="1" x14ac:dyDescent="0.25">
      <c r="A5" s="23"/>
      <c r="B5" s="23"/>
      <c r="C5" s="23"/>
      <c r="D5" s="23"/>
      <c r="E5" s="24"/>
      <c r="F5" s="24"/>
      <c r="G5" s="24"/>
      <c r="H5" s="24"/>
      <c r="I5" s="24"/>
      <c r="J5" s="24"/>
      <c r="K5" s="24"/>
      <c r="L5" s="24"/>
      <c r="M5" s="24"/>
      <c r="N5" s="2"/>
      <c r="O5" s="2"/>
      <c r="P5" s="173" t="s">
        <v>358</v>
      </c>
      <c r="Q5" s="173"/>
      <c r="R5" s="173"/>
    </row>
    <row r="6" spans="1:25" ht="14.1" customHeight="1" x14ac:dyDescent="0.25">
      <c r="A6" s="23"/>
      <c r="B6" s="23"/>
      <c r="C6" s="23"/>
      <c r="D6" s="23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5"/>
    </row>
    <row r="7" spans="1:25" ht="14.1" customHeight="1" x14ac:dyDescent="0.25">
      <c r="A7" s="23"/>
      <c r="B7" s="23"/>
      <c r="C7" s="23"/>
      <c r="D7" s="23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5"/>
    </row>
    <row r="8" spans="1:25" ht="39" customHeight="1" x14ac:dyDescent="0.25">
      <c r="A8" s="23"/>
      <c r="B8" s="23"/>
      <c r="C8" s="23"/>
      <c r="D8" s="23"/>
      <c r="E8" s="161" t="s">
        <v>367</v>
      </c>
      <c r="F8" s="161"/>
      <c r="G8" s="161"/>
      <c r="H8" s="161"/>
      <c r="I8" s="161"/>
      <c r="J8" s="161"/>
      <c r="K8" s="161"/>
      <c r="L8" s="161"/>
      <c r="M8" s="161"/>
      <c r="N8" s="161"/>
      <c r="O8" s="161"/>
      <c r="P8" s="161"/>
      <c r="Q8" s="161"/>
      <c r="R8" s="161"/>
    </row>
    <row r="9" spans="1:25" ht="14.1" customHeight="1" x14ac:dyDescent="0.25">
      <c r="A9" s="23"/>
      <c r="B9" s="23"/>
      <c r="C9" s="23"/>
      <c r="D9" s="23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</row>
    <row r="10" spans="1:25" ht="18" customHeight="1" x14ac:dyDescent="0.25">
      <c r="A10" s="166" t="s">
        <v>20</v>
      </c>
      <c r="B10" s="167"/>
      <c r="C10" s="167"/>
      <c r="D10" s="167"/>
      <c r="E10" s="168"/>
      <c r="F10" s="162" t="s">
        <v>55</v>
      </c>
      <c r="G10" s="162" t="s">
        <v>56</v>
      </c>
      <c r="H10" s="166" t="s">
        <v>57</v>
      </c>
      <c r="I10" s="167"/>
      <c r="J10" s="167"/>
      <c r="K10" s="167"/>
      <c r="L10" s="168"/>
      <c r="M10" s="164"/>
      <c r="N10" s="164"/>
      <c r="O10" s="164"/>
      <c r="P10" s="164"/>
      <c r="Q10" s="164"/>
      <c r="R10" s="165"/>
    </row>
    <row r="11" spans="1:25" ht="43.5" customHeight="1" x14ac:dyDescent="0.25">
      <c r="A11" s="169"/>
      <c r="B11" s="170"/>
      <c r="C11" s="170"/>
      <c r="D11" s="170"/>
      <c r="E11" s="171"/>
      <c r="F11" s="162"/>
      <c r="G11" s="162"/>
      <c r="H11" s="169"/>
      <c r="I11" s="170"/>
      <c r="J11" s="170"/>
      <c r="K11" s="170"/>
      <c r="L11" s="171"/>
      <c r="M11" s="3" t="s">
        <v>280</v>
      </c>
      <c r="N11" s="3" t="s">
        <v>50</v>
      </c>
      <c r="O11" s="3" t="s">
        <v>281</v>
      </c>
      <c r="P11" s="3" t="s">
        <v>282</v>
      </c>
      <c r="Q11" s="3" t="s">
        <v>283</v>
      </c>
      <c r="R11" s="3" t="s">
        <v>54</v>
      </c>
    </row>
    <row r="12" spans="1:25" ht="26.25" customHeight="1" x14ac:dyDescent="0.25">
      <c r="A12" s="26" t="s">
        <v>28</v>
      </c>
      <c r="B12" s="26" t="s">
        <v>29</v>
      </c>
      <c r="C12" s="26" t="s">
        <v>58</v>
      </c>
      <c r="D12" s="26" t="s">
        <v>59</v>
      </c>
      <c r="E12" s="26" t="s">
        <v>60</v>
      </c>
      <c r="F12" s="163" t="s">
        <v>24</v>
      </c>
      <c r="G12" s="162"/>
      <c r="H12" s="26" t="s">
        <v>61</v>
      </c>
      <c r="I12" s="26" t="s">
        <v>62</v>
      </c>
      <c r="J12" s="26" t="s">
        <v>63</v>
      </c>
      <c r="K12" s="26" t="s">
        <v>64</v>
      </c>
      <c r="L12" s="26" t="s">
        <v>65</v>
      </c>
      <c r="M12" s="26" t="s">
        <v>26</v>
      </c>
      <c r="N12" s="26" t="s">
        <v>27</v>
      </c>
      <c r="O12" s="26" t="s">
        <v>244</v>
      </c>
      <c r="P12" s="26" t="s">
        <v>276</v>
      </c>
      <c r="Q12" s="26" t="s">
        <v>277</v>
      </c>
      <c r="R12" s="26" t="s">
        <v>278</v>
      </c>
    </row>
    <row r="13" spans="1:25" ht="12.95" customHeight="1" x14ac:dyDescent="0.25">
      <c r="A13" s="155" t="s">
        <v>30</v>
      </c>
      <c r="B13" s="155" t="s">
        <v>66</v>
      </c>
      <c r="C13" s="155"/>
      <c r="D13" s="155"/>
      <c r="E13" s="155"/>
      <c r="F13" s="157" t="s">
        <v>251</v>
      </c>
      <c r="G13" s="27" t="s">
        <v>31</v>
      </c>
      <c r="H13" s="28"/>
      <c r="I13" s="28"/>
      <c r="J13" s="28"/>
      <c r="K13" s="28"/>
      <c r="L13" s="28"/>
      <c r="M13" s="6">
        <v>23735.9</v>
      </c>
      <c r="N13" s="6">
        <v>52835.9</v>
      </c>
      <c r="O13" s="6">
        <f>O14</f>
        <v>99059.790000000008</v>
      </c>
      <c r="P13" s="6">
        <f>P14</f>
        <v>86451.299999999988</v>
      </c>
      <c r="Q13" s="6">
        <f>Q14</f>
        <v>44121.8</v>
      </c>
      <c r="R13" s="6">
        <f>R14</f>
        <v>38762.300000000003</v>
      </c>
    </row>
    <row r="14" spans="1:25" ht="48" customHeight="1" x14ac:dyDescent="0.25">
      <c r="A14" s="156"/>
      <c r="B14" s="156"/>
      <c r="C14" s="156"/>
      <c r="D14" s="156"/>
      <c r="E14" s="156"/>
      <c r="F14" s="158"/>
      <c r="G14" s="29" t="s">
        <v>368</v>
      </c>
      <c r="H14" s="28"/>
      <c r="I14" s="28"/>
      <c r="J14" s="28"/>
      <c r="K14" s="28"/>
      <c r="L14" s="28"/>
      <c r="M14" s="6">
        <f>M15+M17+M23+M31+M43</f>
        <v>23736.9</v>
      </c>
      <c r="N14" s="6">
        <v>52835.9</v>
      </c>
      <c r="O14" s="6">
        <f>O16+O18+O24+O32+O44</f>
        <v>99059.790000000008</v>
      </c>
      <c r="P14" s="6">
        <f>P16+P18+P24+P32+P44</f>
        <v>86451.299999999988</v>
      </c>
      <c r="Q14" s="6">
        <f>Q16+Q18+Q24+Q32+Q44</f>
        <v>44121.8</v>
      </c>
      <c r="R14" s="6">
        <f>R16+R18+R24+R32+R44</f>
        <v>38762.300000000003</v>
      </c>
      <c r="T14" s="30"/>
      <c r="U14" s="30"/>
      <c r="V14" s="30"/>
      <c r="W14" s="30"/>
      <c r="X14" s="30"/>
      <c r="Y14" s="30"/>
    </row>
    <row r="15" spans="1:25" x14ac:dyDescent="0.25">
      <c r="A15" s="153" t="s">
        <v>30</v>
      </c>
      <c r="B15" s="153" t="s">
        <v>40</v>
      </c>
      <c r="C15" s="153"/>
      <c r="D15" s="153"/>
      <c r="E15" s="153"/>
      <c r="F15" s="154" t="s">
        <v>67</v>
      </c>
      <c r="G15" s="27" t="s">
        <v>31</v>
      </c>
      <c r="H15" s="28">
        <v>793</v>
      </c>
      <c r="I15" s="28"/>
      <c r="J15" s="28"/>
      <c r="K15" s="28"/>
      <c r="L15" s="28"/>
      <c r="M15" s="6">
        <f>M16</f>
        <v>3000</v>
      </c>
      <c r="N15" s="6">
        <v>3000</v>
      </c>
      <c r="O15" s="6">
        <v>0</v>
      </c>
      <c r="P15" s="6">
        <v>0</v>
      </c>
      <c r="Q15" s="6">
        <v>0</v>
      </c>
      <c r="R15" s="6">
        <v>0</v>
      </c>
      <c r="T15" s="31"/>
      <c r="U15" s="31"/>
      <c r="V15" s="31"/>
      <c r="W15" s="31"/>
      <c r="X15" s="31"/>
      <c r="Y15" s="31"/>
    </row>
    <row r="16" spans="1:25" ht="43.5" customHeight="1" x14ac:dyDescent="0.25">
      <c r="A16" s="153"/>
      <c r="B16" s="153"/>
      <c r="C16" s="153"/>
      <c r="D16" s="153"/>
      <c r="E16" s="153"/>
      <c r="F16" s="154"/>
      <c r="G16" s="29" t="s">
        <v>368</v>
      </c>
      <c r="H16" s="33">
        <v>793</v>
      </c>
      <c r="I16" s="34" t="s">
        <v>68</v>
      </c>
      <c r="J16" s="34" t="s">
        <v>69</v>
      </c>
      <c r="K16" s="109" t="s">
        <v>242</v>
      </c>
      <c r="L16" s="26" t="s">
        <v>241</v>
      </c>
      <c r="M16" s="6">
        <v>3000</v>
      </c>
      <c r="N16" s="6">
        <v>3000</v>
      </c>
      <c r="O16" s="6">
        <v>0</v>
      </c>
      <c r="P16" s="6">
        <v>0</v>
      </c>
      <c r="Q16" s="6">
        <v>0</v>
      </c>
      <c r="R16" s="6">
        <v>0</v>
      </c>
      <c r="T16" s="31"/>
      <c r="U16" s="31"/>
      <c r="V16" s="31"/>
      <c r="W16" s="31"/>
      <c r="X16" s="31"/>
      <c r="Y16" s="31"/>
    </row>
    <row r="17" spans="1:25" ht="15" customHeight="1" x14ac:dyDescent="0.25">
      <c r="A17" s="153" t="s">
        <v>30</v>
      </c>
      <c r="B17" s="153" t="s">
        <v>42</v>
      </c>
      <c r="C17" s="153"/>
      <c r="D17" s="153"/>
      <c r="E17" s="153"/>
      <c r="F17" s="154" t="s">
        <v>70</v>
      </c>
      <c r="G17" s="27" t="s">
        <v>31</v>
      </c>
      <c r="H17" s="33">
        <v>793</v>
      </c>
      <c r="I17" s="34" t="s">
        <v>71</v>
      </c>
      <c r="J17" s="34" t="s">
        <v>72</v>
      </c>
      <c r="K17" s="28"/>
      <c r="L17" s="33"/>
      <c r="M17" s="6">
        <v>207.5</v>
      </c>
      <c r="N17" s="6">
        <f>N18</f>
        <v>272.25</v>
      </c>
      <c r="O17" s="6">
        <f>O18</f>
        <v>457</v>
      </c>
      <c r="P17" s="6">
        <f>P18</f>
        <v>415</v>
      </c>
      <c r="Q17" s="6">
        <f>Q18</f>
        <v>947.4</v>
      </c>
      <c r="R17" s="6">
        <f>R18</f>
        <v>732.4</v>
      </c>
      <c r="T17" s="31"/>
      <c r="U17" s="31"/>
      <c r="V17" s="31"/>
      <c r="W17" s="31"/>
      <c r="X17" s="31"/>
      <c r="Y17" s="31"/>
    </row>
    <row r="18" spans="1:25" ht="48" customHeight="1" x14ac:dyDescent="0.25">
      <c r="A18" s="153"/>
      <c r="B18" s="153"/>
      <c r="C18" s="153"/>
      <c r="D18" s="153"/>
      <c r="E18" s="153"/>
      <c r="F18" s="154"/>
      <c r="G18" s="29" t="s">
        <v>368</v>
      </c>
      <c r="H18" s="33">
        <v>793</v>
      </c>
      <c r="I18" s="35" t="s">
        <v>71</v>
      </c>
      <c r="J18" s="35" t="s">
        <v>72</v>
      </c>
      <c r="K18" s="52"/>
      <c r="L18" s="33"/>
      <c r="M18" s="6">
        <v>207.5</v>
      </c>
      <c r="N18" s="6">
        <f>N19+N20+N21</f>
        <v>272.25</v>
      </c>
      <c r="O18" s="6">
        <f>O19+O20+O21</f>
        <v>457</v>
      </c>
      <c r="P18" s="6">
        <f>P19+P20+P21</f>
        <v>415</v>
      </c>
      <c r="Q18" s="6">
        <f>Q19+Q20+Q21</f>
        <v>947.4</v>
      </c>
      <c r="R18" s="6">
        <f>R19+R20+R21</f>
        <v>732.4</v>
      </c>
      <c r="T18" s="31"/>
      <c r="U18" s="31"/>
      <c r="V18" s="31"/>
      <c r="W18" s="31"/>
      <c r="X18" s="31"/>
      <c r="Y18" s="31"/>
    </row>
    <row r="19" spans="1:25" ht="57" customHeight="1" x14ac:dyDescent="0.25">
      <c r="A19" s="36" t="s">
        <v>30</v>
      </c>
      <c r="B19" s="36" t="s">
        <v>42</v>
      </c>
      <c r="C19" s="36" t="s">
        <v>69</v>
      </c>
      <c r="D19" s="36"/>
      <c r="E19" s="36"/>
      <c r="F19" s="110" t="s">
        <v>134</v>
      </c>
      <c r="G19" s="29" t="s">
        <v>368</v>
      </c>
      <c r="H19" s="39">
        <v>793</v>
      </c>
      <c r="I19" s="36" t="s">
        <v>71</v>
      </c>
      <c r="J19" s="36" t="s">
        <v>72</v>
      </c>
      <c r="K19" s="72" t="s">
        <v>257</v>
      </c>
      <c r="L19" s="110" t="s">
        <v>258</v>
      </c>
      <c r="M19" s="41">
        <v>82</v>
      </c>
      <c r="N19" s="41">
        <v>82</v>
      </c>
      <c r="O19" s="41">
        <v>81</v>
      </c>
      <c r="P19" s="41">
        <v>82</v>
      </c>
      <c r="Q19" s="41">
        <v>82</v>
      </c>
      <c r="R19" s="41">
        <v>82</v>
      </c>
      <c r="U19" s="9"/>
      <c r="V19" s="9"/>
      <c r="W19" s="9"/>
      <c r="X19" s="9"/>
      <c r="Y19" s="9"/>
    </row>
    <row r="20" spans="1:25" ht="48.75" customHeight="1" x14ac:dyDescent="0.25">
      <c r="A20" s="36" t="s">
        <v>30</v>
      </c>
      <c r="B20" s="36" t="s">
        <v>42</v>
      </c>
      <c r="C20" s="36" t="s">
        <v>74</v>
      </c>
      <c r="D20" s="36"/>
      <c r="E20" s="36"/>
      <c r="F20" s="115" t="s">
        <v>256</v>
      </c>
      <c r="G20" s="29" t="s">
        <v>368</v>
      </c>
      <c r="H20" s="39">
        <v>793</v>
      </c>
      <c r="I20" s="36" t="s">
        <v>71</v>
      </c>
      <c r="J20" s="36" t="s">
        <v>72</v>
      </c>
      <c r="K20" s="72" t="s">
        <v>231</v>
      </c>
      <c r="L20" s="110" t="s">
        <v>259</v>
      </c>
      <c r="M20" s="41">
        <v>125.5</v>
      </c>
      <c r="N20" s="41">
        <v>190.25</v>
      </c>
      <c r="O20" s="41">
        <v>276</v>
      </c>
      <c r="P20" s="41">
        <v>233</v>
      </c>
      <c r="Q20" s="41">
        <v>288</v>
      </c>
      <c r="R20" s="41">
        <v>288</v>
      </c>
    </row>
    <row r="21" spans="1:25" ht="116.25" customHeight="1" x14ac:dyDescent="0.25">
      <c r="A21" s="42" t="s">
        <v>30</v>
      </c>
      <c r="B21" s="42" t="s">
        <v>42</v>
      </c>
      <c r="C21" s="42" t="s">
        <v>106</v>
      </c>
      <c r="D21" s="42"/>
      <c r="E21" s="42"/>
      <c r="F21" s="69" t="s">
        <v>130</v>
      </c>
      <c r="G21" s="29" t="s">
        <v>368</v>
      </c>
      <c r="H21" s="57">
        <v>793</v>
      </c>
      <c r="I21" s="42" t="s">
        <v>71</v>
      </c>
      <c r="J21" s="42" t="s">
        <v>72</v>
      </c>
      <c r="K21" s="107" t="s">
        <v>343</v>
      </c>
      <c r="L21" s="108" t="s">
        <v>344</v>
      </c>
      <c r="M21" s="106">
        <v>100</v>
      </c>
      <c r="N21" s="106">
        <v>0</v>
      </c>
      <c r="O21" s="106">
        <v>100</v>
      </c>
      <c r="P21" s="106">
        <v>100</v>
      </c>
      <c r="Q21" s="106">
        <v>577.4</v>
      </c>
      <c r="R21" s="106">
        <v>362.4</v>
      </c>
    </row>
    <row r="22" spans="1:25" x14ac:dyDescent="0.25">
      <c r="A22" s="42" t="s">
        <v>30</v>
      </c>
      <c r="B22" s="42" t="s">
        <v>42</v>
      </c>
      <c r="C22" s="42"/>
      <c r="D22" s="42"/>
      <c r="E22" s="42"/>
      <c r="F22" s="43"/>
      <c r="G22" s="43"/>
      <c r="H22" s="43"/>
      <c r="I22" s="43"/>
      <c r="J22" s="43"/>
      <c r="K22" s="105"/>
      <c r="L22" s="43"/>
      <c r="M22" s="43"/>
      <c r="N22" s="43"/>
      <c r="O22" s="43"/>
      <c r="P22" s="43"/>
      <c r="Q22" s="43"/>
      <c r="R22" s="43"/>
      <c r="Y22" s="50"/>
    </row>
    <row r="23" spans="1:25" x14ac:dyDescent="0.25">
      <c r="A23" s="153" t="s">
        <v>30</v>
      </c>
      <c r="B23" s="153" t="s">
        <v>44</v>
      </c>
      <c r="C23" s="153"/>
      <c r="D23" s="153"/>
      <c r="E23" s="153"/>
      <c r="F23" s="154" t="s">
        <v>75</v>
      </c>
      <c r="G23" s="27" t="s">
        <v>31</v>
      </c>
      <c r="H23" s="33"/>
      <c r="I23" s="34"/>
      <c r="J23" s="34"/>
      <c r="K23" s="34"/>
      <c r="L23" s="33"/>
      <c r="M23" s="44">
        <v>3589.8</v>
      </c>
      <c r="N23" s="44">
        <v>9198.1</v>
      </c>
      <c r="O23" s="44">
        <f>O24</f>
        <v>34790.49</v>
      </c>
      <c r="P23" s="44">
        <f>P24</f>
        <v>9366</v>
      </c>
      <c r="Q23" s="44">
        <f>Q24</f>
        <v>8372</v>
      </c>
      <c r="R23" s="44">
        <f>R24</f>
        <v>2837</v>
      </c>
      <c r="S23" s="45"/>
      <c r="T23" s="30"/>
    </row>
    <row r="24" spans="1:25" ht="52.5" x14ac:dyDescent="0.25">
      <c r="A24" s="153"/>
      <c r="B24" s="153"/>
      <c r="C24" s="153"/>
      <c r="D24" s="153"/>
      <c r="E24" s="153"/>
      <c r="F24" s="154"/>
      <c r="G24" s="29" t="s">
        <v>368</v>
      </c>
      <c r="H24" s="33">
        <v>793</v>
      </c>
      <c r="I24" s="35"/>
      <c r="J24" s="35"/>
      <c r="K24" s="34"/>
      <c r="L24" s="33"/>
      <c r="M24" s="44">
        <f>M23</f>
        <v>3589.8</v>
      </c>
      <c r="N24" s="44">
        <v>9198.1</v>
      </c>
      <c r="O24" s="44">
        <f>O25+O26+O27+O28+O29+O30</f>
        <v>34790.49</v>
      </c>
      <c r="P24" s="44">
        <f>P25+P26+P27+P28+P29+P30</f>
        <v>9366</v>
      </c>
      <c r="Q24" s="44">
        <f>Q25+Q26+Q27+Q28+Q29+Q30</f>
        <v>8372</v>
      </c>
      <c r="R24" s="44">
        <f>R25+R26+R27+R28+R29+R30</f>
        <v>2837</v>
      </c>
      <c r="T24" s="46"/>
    </row>
    <row r="25" spans="1:25" s="50" customFormat="1" ht="47.25" customHeight="1" x14ac:dyDescent="0.25">
      <c r="A25" s="32" t="s">
        <v>30</v>
      </c>
      <c r="B25" s="32" t="s">
        <v>44</v>
      </c>
      <c r="C25" s="32" t="s">
        <v>42</v>
      </c>
      <c r="D25" s="32"/>
      <c r="E25" s="32"/>
      <c r="F25" s="47" t="s">
        <v>151</v>
      </c>
      <c r="G25" s="29" t="s">
        <v>368</v>
      </c>
      <c r="H25" s="48">
        <v>793</v>
      </c>
      <c r="I25" s="35" t="s">
        <v>71</v>
      </c>
      <c r="J25" s="35" t="s">
        <v>76</v>
      </c>
      <c r="K25" s="109" t="s">
        <v>232</v>
      </c>
      <c r="L25" s="48">
        <v>244</v>
      </c>
      <c r="M25" s="41">
        <v>0</v>
      </c>
      <c r="N25" s="41">
        <v>0</v>
      </c>
      <c r="O25" s="41">
        <v>100</v>
      </c>
      <c r="P25" s="41">
        <v>0</v>
      </c>
      <c r="Q25" s="41">
        <v>100</v>
      </c>
      <c r="R25" s="41">
        <v>100</v>
      </c>
      <c r="S25" s="49"/>
      <c r="T25" s="49"/>
    </row>
    <row r="26" spans="1:25" s="50" customFormat="1" ht="52.5" x14ac:dyDescent="0.25">
      <c r="A26" s="32" t="s">
        <v>30</v>
      </c>
      <c r="B26" s="32" t="s">
        <v>44</v>
      </c>
      <c r="C26" s="32" t="s">
        <v>48</v>
      </c>
      <c r="D26" s="32"/>
      <c r="E26" s="32"/>
      <c r="F26" s="47" t="s">
        <v>79</v>
      </c>
      <c r="G26" s="29" t="s">
        <v>368</v>
      </c>
      <c r="H26" s="48">
        <v>793</v>
      </c>
      <c r="I26" s="35" t="s">
        <v>71</v>
      </c>
      <c r="J26" s="35" t="s">
        <v>76</v>
      </c>
      <c r="K26" s="109" t="s">
        <v>233</v>
      </c>
      <c r="L26" s="26" t="s">
        <v>229</v>
      </c>
      <c r="M26" s="41">
        <v>433.5</v>
      </c>
      <c r="N26" s="41">
        <v>5.8</v>
      </c>
      <c r="O26" s="41">
        <v>522.1</v>
      </c>
      <c r="P26" s="41">
        <v>664</v>
      </c>
      <c r="Q26" s="41">
        <v>664</v>
      </c>
      <c r="R26" s="41">
        <v>664</v>
      </c>
      <c r="S26" s="49"/>
      <c r="T26" s="49"/>
    </row>
    <row r="27" spans="1:25" s="50" customFormat="1" ht="142.5" customHeight="1" x14ac:dyDescent="0.25">
      <c r="A27" s="32" t="s">
        <v>30</v>
      </c>
      <c r="B27" s="32" t="s">
        <v>44</v>
      </c>
      <c r="C27" s="32" t="s">
        <v>185</v>
      </c>
      <c r="D27" s="32"/>
      <c r="E27" s="32"/>
      <c r="F27" s="47" t="s">
        <v>260</v>
      </c>
      <c r="G27" s="29" t="s">
        <v>368</v>
      </c>
      <c r="H27" s="48">
        <v>793</v>
      </c>
      <c r="I27" s="35" t="s">
        <v>71</v>
      </c>
      <c r="J27" s="35" t="s">
        <v>76</v>
      </c>
      <c r="K27" s="109" t="s">
        <v>345</v>
      </c>
      <c r="L27" s="26">
        <v>414</v>
      </c>
      <c r="M27" s="41">
        <v>0</v>
      </c>
      <c r="N27" s="41">
        <v>4207.8999999999996</v>
      </c>
      <c r="O27" s="41">
        <f>17886.05+12202.14</f>
        <v>30088.19</v>
      </c>
      <c r="P27" s="41">
        <v>3249</v>
      </c>
      <c r="Q27" s="41">
        <v>5735</v>
      </c>
      <c r="R27" s="41">
        <v>0</v>
      </c>
      <c r="S27" s="49"/>
    </row>
    <row r="28" spans="1:25" s="50" customFormat="1" ht="67.5" customHeight="1" x14ac:dyDescent="0.25">
      <c r="A28" s="32" t="s">
        <v>30</v>
      </c>
      <c r="B28" s="32" t="s">
        <v>44</v>
      </c>
      <c r="C28" s="32" t="s">
        <v>46</v>
      </c>
      <c r="D28" s="32"/>
      <c r="E28" s="32"/>
      <c r="F28" s="47" t="s">
        <v>261</v>
      </c>
      <c r="G28" s="29" t="s">
        <v>368</v>
      </c>
      <c r="H28" s="48">
        <v>793</v>
      </c>
      <c r="I28" s="35" t="s">
        <v>71</v>
      </c>
      <c r="J28" s="35" t="s">
        <v>76</v>
      </c>
      <c r="K28" s="109" t="s">
        <v>336</v>
      </c>
      <c r="L28" s="26" t="s">
        <v>236</v>
      </c>
      <c r="M28" s="41">
        <v>2857.3</v>
      </c>
      <c r="N28" s="41">
        <v>2785.76</v>
      </c>
      <c r="O28" s="41">
        <v>3404.4</v>
      </c>
      <c r="P28" s="41">
        <v>4391</v>
      </c>
      <c r="Q28" s="41">
        <v>811</v>
      </c>
      <c r="R28" s="41">
        <v>1011</v>
      </c>
    </row>
    <row r="29" spans="1:25" s="120" customFormat="1" ht="48" customHeight="1" x14ac:dyDescent="0.25">
      <c r="A29" s="32"/>
      <c r="B29" s="32"/>
      <c r="C29" s="32"/>
      <c r="D29" s="32"/>
      <c r="E29" s="32"/>
      <c r="F29" s="47" t="s">
        <v>284</v>
      </c>
      <c r="G29" s="29" t="s">
        <v>368</v>
      </c>
      <c r="H29" s="48"/>
      <c r="I29" s="35"/>
      <c r="J29" s="35"/>
      <c r="K29" s="109"/>
      <c r="L29" s="26"/>
      <c r="M29" s="41">
        <v>0</v>
      </c>
      <c r="N29" s="41">
        <v>0</v>
      </c>
      <c r="O29" s="41">
        <v>0</v>
      </c>
      <c r="P29" s="41">
        <v>0</v>
      </c>
      <c r="Q29" s="41">
        <v>0</v>
      </c>
      <c r="R29" s="41">
        <v>0</v>
      </c>
    </row>
    <row r="30" spans="1:25" ht="52.5" x14ac:dyDescent="0.25">
      <c r="A30" s="36" t="s">
        <v>30</v>
      </c>
      <c r="B30" s="36" t="s">
        <v>44</v>
      </c>
      <c r="C30" s="36" t="s">
        <v>187</v>
      </c>
      <c r="D30" s="36"/>
      <c r="E30" s="36"/>
      <c r="F30" s="51" t="s">
        <v>80</v>
      </c>
      <c r="G30" s="29" t="s">
        <v>368</v>
      </c>
      <c r="H30" s="36">
        <v>793</v>
      </c>
      <c r="I30" s="36" t="s">
        <v>71</v>
      </c>
      <c r="J30" s="36" t="s">
        <v>76</v>
      </c>
      <c r="K30" s="72" t="s">
        <v>347</v>
      </c>
      <c r="L30" s="110" t="s">
        <v>346</v>
      </c>
      <c r="M30" s="41">
        <v>299</v>
      </c>
      <c r="N30" s="94">
        <v>675.8</v>
      </c>
      <c r="O30" s="41">
        <v>675.8</v>
      </c>
      <c r="P30" s="41">
        <v>1062</v>
      </c>
      <c r="Q30" s="41">
        <v>1062</v>
      </c>
      <c r="R30" s="41">
        <v>1062</v>
      </c>
    </row>
    <row r="31" spans="1:25" ht="15" customHeight="1" x14ac:dyDescent="0.25">
      <c r="A31" s="153" t="s">
        <v>30</v>
      </c>
      <c r="B31" s="153" t="s">
        <v>46</v>
      </c>
      <c r="C31" s="153"/>
      <c r="D31" s="153"/>
      <c r="E31" s="153"/>
      <c r="F31" s="154" t="s">
        <v>81</v>
      </c>
      <c r="G31" s="27" t="s">
        <v>31</v>
      </c>
      <c r="H31" s="28"/>
      <c r="I31" s="28"/>
      <c r="J31" s="28"/>
      <c r="K31" s="28"/>
      <c r="L31" s="28"/>
      <c r="M31" s="6">
        <f t="shared" ref="M31:R31" si="0">M32</f>
        <v>874.9</v>
      </c>
      <c r="N31" s="6">
        <f t="shared" si="0"/>
        <v>22487.1</v>
      </c>
      <c r="O31" s="6">
        <f t="shared" si="0"/>
        <v>608.29999999999995</v>
      </c>
      <c r="P31" s="6">
        <f t="shared" si="0"/>
        <v>662.5</v>
      </c>
      <c r="Q31" s="6">
        <f t="shared" si="0"/>
        <v>414.4</v>
      </c>
      <c r="R31" s="6">
        <f t="shared" si="0"/>
        <v>414.4</v>
      </c>
    </row>
    <row r="32" spans="1:25" ht="52.5" x14ac:dyDescent="0.25">
      <c r="A32" s="153"/>
      <c r="B32" s="153"/>
      <c r="C32" s="153"/>
      <c r="D32" s="153"/>
      <c r="E32" s="153"/>
      <c r="F32" s="154"/>
      <c r="G32" s="29" t="s">
        <v>368</v>
      </c>
      <c r="H32" s="28">
        <v>793</v>
      </c>
      <c r="I32" s="32"/>
      <c r="J32" s="32"/>
      <c r="K32" s="28"/>
      <c r="L32" s="28"/>
      <c r="M32" s="6">
        <f>M34+M33+M37</f>
        <v>874.9</v>
      </c>
      <c r="N32" s="6">
        <v>22487.1</v>
      </c>
      <c r="O32" s="6">
        <f>O33+O34+O35+O36+O37+O38+O39+O40</f>
        <v>608.29999999999995</v>
      </c>
      <c r="P32" s="6">
        <f>P33+P34+P35+P36+P37+P38+P39+P40+P41</f>
        <v>662.5</v>
      </c>
      <c r="Q32" s="6">
        <f>Q33+Q34+Q35+Q36+Q37+Q38+Q39+Q40</f>
        <v>414.4</v>
      </c>
      <c r="R32" s="6">
        <f>R33+R34+R35+R36+R37+R38+R39+R40</f>
        <v>414.4</v>
      </c>
    </row>
    <row r="33" spans="1:18" ht="52.5" x14ac:dyDescent="0.25">
      <c r="A33" s="36" t="s">
        <v>30</v>
      </c>
      <c r="B33" s="36" t="s">
        <v>46</v>
      </c>
      <c r="C33" s="36" t="s">
        <v>46</v>
      </c>
      <c r="D33" s="36"/>
      <c r="E33" s="36"/>
      <c r="F33" s="51" t="s">
        <v>83</v>
      </c>
      <c r="G33" s="29" t="s">
        <v>368</v>
      </c>
      <c r="H33" s="36">
        <v>793</v>
      </c>
      <c r="I33" s="36" t="s">
        <v>71</v>
      </c>
      <c r="J33" s="36" t="s">
        <v>82</v>
      </c>
      <c r="K33" s="72" t="s">
        <v>237</v>
      </c>
      <c r="L33" s="39">
        <v>244</v>
      </c>
      <c r="M33" s="39">
        <v>65.599999999999994</v>
      </c>
      <c r="N33" s="39">
        <v>43.7</v>
      </c>
      <c r="O33" s="39">
        <v>438.3</v>
      </c>
      <c r="P33" s="41">
        <v>459.6</v>
      </c>
      <c r="Q33" s="41">
        <v>349.4</v>
      </c>
      <c r="R33" s="39">
        <v>349.4</v>
      </c>
    </row>
    <row r="34" spans="1:18" ht="52.5" x14ac:dyDescent="0.25">
      <c r="A34" s="36" t="s">
        <v>30</v>
      </c>
      <c r="B34" s="36" t="s">
        <v>46</v>
      </c>
      <c r="C34" s="36" t="s">
        <v>44</v>
      </c>
      <c r="D34" s="36"/>
      <c r="E34" s="36"/>
      <c r="F34" s="51" t="s">
        <v>262</v>
      </c>
      <c r="G34" s="29" t="s">
        <v>368</v>
      </c>
      <c r="H34" s="36">
        <v>793</v>
      </c>
      <c r="I34" s="36" t="s">
        <v>84</v>
      </c>
      <c r="J34" s="36" t="s">
        <v>71</v>
      </c>
      <c r="K34" s="72" t="s">
        <v>337</v>
      </c>
      <c r="L34" s="110" t="s">
        <v>239</v>
      </c>
      <c r="M34" s="39">
        <v>57.4</v>
      </c>
      <c r="N34" s="39">
        <v>98.7</v>
      </c>
      <c r="O34" s="39">
        <v>170</v>
      </c>
      <c r="P34" s="39">
        <f>65+9.9</f>
        <v>74.900000000000006</v>
      </c>
      <c r="Q34" s="39">
        <v>65</v>
      </c>
      <c r="R34" s="39">
        <v>65</v>
      </c>
    </row>
    <row r="35" spans="1:18" ht="56.25" x14ac:dyDescent="0.25">
      <c r="A35" s="36" t="s">
        <v>30</v>
      </c>
      <c r="B35" s="36" t="s">
        <v>46</v>
      </c>
      <c r="C35" s="36" t="s">
        <v>185</v>
      </c>
      <c r="D35" s="36"/>
      <c r="E35" s="36"/>
      <c r="F35" s="51" t="s">
        <v>267</v>
      </c>
      <c r="G35" s="29" t="s">
        <v>368</v>
      </c>
      <c r="H35" s="36" t="s">
        <v>86</v>
      </c>
      <c r="I35" s="36" t="s">
        <v>84</v>
      </c>
      <c r="J35" s="36" t="s">
        <v>71</v>
      </c>
      <c r="K35" s="72" t="s">
        <v>270</v>
      </c>
      <c r="L35" s="110" t="s">
        <v>271</v>
      </c>
      <c r="M35" s="41">
        <v>0</v>
      </c>
      <c r="N35" s="41">
        <v>0</v>
      </c>
      <c r="O35" s="41">
        <v>0</v>
      </c>
      <c r="P35" s="41">
        <v>0</v>
      </c>
      <c r="Q35" s="41">
        <v>0</v>
      </c>
      <c r="R35" s="41">
        <v>0</v>
      </c>
    </row>
    <row r="36" spans="1:18" ht="56.25" x14ac:dyDescent="0.25">
      <c r="A36" s="36" t="s">
        <v>30</v>
      </c>
      <c r="B36" s="36" t="s">
        <v>46</v>
      </c>
      <c r="C36" s="36" t="s">
        <v>185</v>
      </c>
      <c r="D36" s="36"/>
      <c r="E36" s="36"/>
      <c r="F36" s="51" t="s">
        <v>267</v>
      </c>
      <c r="G36" s="29" t="s">
        <v>368</v>
      </c>
      <c r="H36" s="36" t="s">
        <v>86</v>
      </c>
      <c r="I36" s="36" t="s">
        <v>84</v>
      </c>
      <c r="J36" s="36" t="s">
        <v>71</v>
      </c>
      <c r="K36" s="72" t="s">
        <v>270</v>
      </c>
      <c r="L36" s="110" t="s">
        <v>269</v>
      </c>
      <c r="M36" s="41">
        <v>0</v>
      </c>
      <c r="N36" s="41">
        <v>17413.3</v>
      </c>
      <c r="O36" s="41">
        <v>0</v>
      </c>
      <c r="P36" s="41">
        <v>0</v>
      </c>
      <c r="Q36" s="41">
        <v>0</v>
      </c>
      <c r="R36" s="41">
        <v>0</v>
      </c>
    </row>
    <row r="37" spans="1:18" ht="56.25" x14ac:dyDescent="0.25">
      <c r="A37" s="36" t="s">
        <v>30</v>
      </c>
      <c r="B37" s="36" t="s">
        <v>46</v>
      </c>
      <c r="C37" s="36" t="s">
        <v>185</v>
      </c>
      <c r="D37" s="36"/>
      <c r="E37" s="36"/>
      <c r="F37" s="51" t="s">
        <v>267</v>
      </c>
      <c r="G37" s="29" t="s">
        <v>368</v>
      </c>
      <c r="H37" s="36" t="s">
        <v>86</v>
      </c>
      <c r="I37" s="36" t="s">
        <v>84</v>
      </c>
      <c r="J37" s="36" t="s">
        <v>71</v>
      </c>
      <c r="K37" s="72" t="s">
        <v>338</v>
      </c>
      <c r="L37" s="117" t="s">
        <v>269</v>
      </c>
      <c r="M37" s="39">
        <v>751.9</v>
      </c>
      <c r="N37" s="41">
        <v>4385.8</v>
      </c>
      <c r="O37" s="41">
        <v>0</v>
      </c>
      <c r="P37" s="41">
        <v>0</v>
      </c>
      <c r="Q37" s="41">
        <v>0</v>
      </c>
      <c r="R37" s="41">
        <v>0</v>
      </c>
    </row>
    <row r="38" spans="1:18" ht="52.5" x14ac:dyDescent="0.25">
      <c r="A38" s="36"/>
      <c r="B38" s="36"/>
      <c r="C38" s="36"/>
      <c r="D38" s="36"/>
      <c r="E38" s="36"/>
      <c r="F38" s="51" t="s">
        <v>285</v>
      </c>
      <c r="G38" s="29" t="s">
        <v>368</v>
      </c>
      <c r="H38" s="36" t="s">
        <v>288</v>
      </c>
      <c r="I38" s="36" t="s">
        <v>30</v>
      </c>
      <c r="J38" s="36" t="s">
        <v>84</v>
      </c>
      <c r="K38" s="72" t="s">
        <v>339</v>
      </c>
      <c r="L38" s="117">
        <v>244</v>
      </c>
      <c r="M38" s="41">
        <v>0</v>
      </c>
      <c r="N38" s="41">
        <f>508.6+37</f>
        <v>545.6</v>
      </c>
      <c r="O38" s="41">
        <v>0</v>
      </c>
      <c r="P38" s="41">
        <v>0</v>
      </c>
      <c r="Q38" s="41">
        <v>0</v>
      </c>
      <c r="R38" s="41">
        <v>0</v>
      </c>
    </row>
    <row r="39" spans="1:18" ht="52.5" x14ac:dyDescent="0.25">
      <c r="A39" s="36" t="s">
        <v>30</v>
      </c>
      <c r="B39" s="36" t="s">
        <v>46</v>
      </c>
      <c r="C39" s="36" t="s">
        <v>185</v>
      </c>
      <c r="D39" s="36"/>
      <c r="E39" s="36"/>
      <c r="F39" s="51" t="s">
        <v>268</v>
      </c>
      <c r="G39" s="29" t="s">
        <v>368</v>
      </c>
      <c r="H39" s="36" t="s">
        <v>86</v>
      </c>
      <c r="I39" s="36" t="s">
        <v>84</v>
      </c>
      <c r="J39" s="36" t="s">
        <v>71</v>
      </c>
      <c r="K39" s="72" t="s">
        <v>234</v>
      </c>
      <c r="L39" s="117" t="s">
        <v>269</v>
      </c>
      <c r="M39" s="41">
        <v>0</v>
      </c>
      <c r="N39" s="41">
        <v>0</v>
      </c>
      <c r="O39" s="41">
        <v>0</v>
      </c>
      <c r="P39" s="41">
        <v>0</v>
      </c>
      <c r="Q39" s="41">
        <v>0</v>
      </c>
      <c r="R39" s="41">
        <v>0</v>
      </c>
    </row>
    <row r="40" spans="1:18" ht="52.5" x14ac:dyDescent="0.25">
      <c r="A40" s="36" t="s">
        <v>30</v>
      </c>
      <c r="B40" s="36" t="s">
        <v>46</v>
      </c>
      <c r="C40" s="36" t="s">
        <v>155</v>
      </c>
      <c r="D40" s="36"/>
      <c r="E40" s="36"/>
      <c r="F40" s="51" t="s">
        <v>240</v>
      </c>
      <c r="G40" s="29" t="s">
        <v>368</v>
      </c>
      <c r="H40" s="36">
        <v>793</v>
      </c>
      <c r="I40" s="36" t="s">
        <v>71</v>
      </c>
      <c r="J40" s="36" t="s">
        <v>82</v>
      </c>
      <c r="K40" s="72" t="s">
        <v>238</v>
      </c>
      <c r="L40" s="110">
        <v>521</v>
      </c>
      <c r="M40" s="41">
        <v>0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</row>
    <row r="41" spans="1:18" ht="52.5" x14ac:dyDescent="0.25">
      <c r="A41" s="36" t="s">
        <v>30</v>
      </c>
      <c r="B41" s="36" t="s">
        <v>46</v>
      </c>
      <c r="C41" s="36"/>
      <c r="D41" s="36"/>
      <c r="E41" s="36"/>
      <c r="F41" s="51" t="s">
        <v>16</v>
      </c>
      <c r="G41" s="29" t="s">
        <v>368</v>
      </c>
      <c r="H41" s="36" t="s">
        <v>86</v>
      </c>
      <c r="I41" s="36" t="s">
        <v>71</v>
      </c>
      <c r="J41" s="36" t="s">
        <v>82</v>
      </c>
      <c r="K41" s="72" t="s">
        <v>17</v>
      </c>
      <c r="L41" s="110">
        <v>244</v>
      </c>
      <c r="M41" s="41">
        <v>0</v>
      </c>
      <c r="N41" s="41">
        <v>0</v>
      </c>
      <c r="O41" s="41">
        <v>0</v>
      </c>
      <c r="P41" s="41">
        <v>128</v>
      </c>
      <c r="Q41" s="41">
        <v>0</v>
      </c>
      <c r="R41" s="41">
        <v>0</v>
      </c>
    </row>
    <row r="42" spans="1:18" x14ac:dyDescent="0.25">
      <c r="A42" s="36"/>
      <c r="B42" s="36"/>
      <c r="C42" s="36"/>
      <c r="D42" s="36"/>
      <c r="E42" s="36"/>
      <c r="F42" s="51"/>
      <c r="G42" s="38"/>
      <c r="H42" s="36"/>
      <c r="I42" s="36"/>
      <c r="J42" s="36"/>
      <c r="K42" s="72"/>
      <c r="L42" s="110"/>
      <c r="M42" s="41"/>
      <c r="N42" s="41"/>
      <c r="O42" s="41"/>
      <c r="P42" s="41"/>
      <c r="Q42" s="41"/>
      <c r="R42" s="41"/>
    </row>
    <row r="43" spans="1:18" x14ac:dyDescent="0.25">
      <c r="A43" s="153" t="s">
        <v>30</v>
      </c>
      <c r="B43" s="153" t="s">
        <v>48</v>
      </c>
      <c r="C43" s="153"/>
      <c r="D43" s="153"/>
      <c r="E43" s="153"/>
      <c r="F43" s="154" t="s">
        <v>253</v>
      </c>
      <c r="G43" s="27" t="s">
        <v>31</v>
      </c>
      <c r="H43" s="28"/>
      <c r="I43" s="28"/>
      <c r="J43" s="28"/>
      <c r="K43" s="28"/>
      <c r="L43" s="28"/>
      <c r="M43" s="6">
        <f t="shared" ref="M43:R43" si="1">M44</f>
        <v>16064.7</v>
      </c>
      <c r="N43" s="6">
        <f t="shared" si="1"/>
        <v>17878.400000000001</v>
      </c>
      <c r="O43" s="6">
        <f t="shared" si="1"/>
        <v>63204</v>
      </c>
      <c r="P43" s="6">
        <f t="shared" si="1"/>
        <v>76007.799999999988</v>
      </c>
      <c r="Q43" s="6">
        <f t="shared" si="1"/>
        <v>34388</v>
      </c>
      <c r="R43" s="6">
        <f t="shared" si="1"/>
        <v>34778.5</v>
      </c>
    </row>
    <row r="44" spans="1:18" ht="52.5" x14ac:dyDescent="0.25">
      <c r="A44" s="153"/>
      <c r="B44" s="153"/>
      <c r="C44" s="153"/>
      <c r="D44" s="153"/>
      <c r="E44" s="153"/>
      <c r="F44" s="154"/>
      <c r="G44" s="29" t="s">
        <v>368</v>
      </c>
      <c r="H44" s="28">
        <v>793</v>
      </c>
      <c r="I44" s="32"/>
      <c r="J44" s="32"/>
      <c r="K44" s="28"/>
      <c r="L44" s="28"/>
      <c r="M44" s="6">
        <f>M45+M46+M47</f>
        <v>16064.7</v>
      </c>
      <c r="N44" s="6">
        <v>17878.400000000001</v>
      </c>
      <c r="O44" s="6">
        <f>O45+O46+O47</f>
        <v>63204</v>
      </c>
      <c r="P44" s="6">
        <f>P45+P46+P47</f>
        <v>76007.799999999988</v>
      </c>
      <c r="Q44" s="6">
        <f>Q45+Q46+Q47</f>
        <v>34388</v>
      </c>
      <c r="R44" s="6">
        <f>R45+R46+R47</f>
        <v>34778.5</v>
      </c>
    </row>
    <row r="45" spans="1:18" ht="159.75" customHeight="1" x14ac:dyDescent="0.25">
      <c r="A45" s="52" t="s">
        <v>30</v>
      </c>
      <c r="B45" s="52" t="s">
        <v>48</v>
      </c>
      <c r="C45" s="52" t="s">
        <v>44</v>
      </c>
      <c r="D45" s="52"/>
      <c r="E45" s="52"/>
      <c r="F45" s="47" t="s">
        <v>289</v>
      </c>
      <c r="G45" s="29" t="s">
        <v>368</v>
      </c>
      <c r="H45" s="111">
        <v>793</v>
      </c>
      <c r="I45" s="32" t="s">
        <v>68</v>
      </c>
      <c r="J45" s="32" t="s">
        <v>103</v>
      </c>
      <c r="K45" s="61" t="s">
        <v>243</v>
      </c>
      <c r="L45" s="48">
        <v>810</v>
      </c>
      <c r="M45" s="19">
        <v>3</v>
      </c>
      <c r="N45" s="19">
        <v>0</v>
      </c>
      <c r="O45" s="19">
        <v>8</v>
      </c>
      <c r="P45" s="19">
        <v>3</v>
      </c>
      <c r="Q45" s="19">
        <v>3</v>
      </c>
      <c r="R45" s="19">
        <v>3</v>
      </c>
    </row>
    <row r="46" spans="1:18" ht="91.5" customHeight="1" x14ac:dyDescent="0.25">
      <c r="A46" s="36" t="s">
        <v>30</v>
      </c>
      <c r="B46" s="36" t="s">
        <v>48</v>
      </c>
      <c r="C46" s="36" t="s">
        <v>46</v>
      </c>
      <c r="D46" s="36"/>
      <c r="E46" s="36"/>
      <c r="F46" s="51" t="s">
        <v>263</v>
      </c>
      <c r="G46" s="29" t="s">
        <v>368</v>
      </c>
      <c r="H46" s="36">
        <v>793</v>
      </c>
      <c r="I46" s="36" t="s">
        <v>68</v>
      </c>
      <c r="J46" s="36" t="s">
        <v>85</v>
      </c>
      <c r="K46" s="72" t="s">
        <v>348</v>
      </c>
      <c r="L46" s="72" t="s">
        <v>230</v>
      </c>
      <c r="M46" s="41">
        <v>16061.7</v>
      </c>
      <c r="N46" s="41">
        <v>16194.7</v>
      </c>
      <c r="O46" s="41">
        <v>60605.3</v>
      </c>
      <c r="P46" s="41">
        <v>73006.399999999994</v>
      </c>
      <c r="Q46" s="41">
        <v>32153</v>
      </c>
      <c r="R46" s="41">
        <v>32452</v>
      </c>
    </row>
    <row r="47" spans="1:18" ht="112.5" x14ac:dyDescent="0.25">
      <c r="A47" s="36" t="s">
        <v>30</v>
      </c>
      <c r="B47" s="36" t="s">
        <v>48</v>
      </c>
      <c r="C47" s="36" t="s">
        <v>48</v>
      </c>
      <c r="D47" s="36"/>
      <c r="E47" s="36"/>
      <c r="F47" s="51" t="s">
        <v>178</v>
      </c>
      <c r="G47" s="29" t="s">
        <v>368</v>
      </c>
      <c r="H47" s="36" t="s">
        <v>86</v>
      </c>
      <c r="I47" s="36" t="s">
        <v>68</v>
      </c>
      <c r="J47" s="36" t="s">
        <v>85</v>
      </c>
      <c r="K47" s="72" t="s">
        <v>291</v>
      </c>
      <c r="L47" s="72" t="s">
        <v>290</v>
      </c>
      <c r="M47" s="41">
        <v>0</v>
      </c>
      <c r="N47" s="41">
        <v>1683.7</v>
      </c>
      <c r="O47" s="41">
        <v>2590.6999999999998</v>
      </c>
      <c r="P47" s="41">
        <v>2998.4</v>
      </c>
      <c r="Q47" s="41">
        <v>2232</v>
      </c>
      <c r="R47" s="41">
        <v>2323.5</v>
      </c>
    </row>
    <row r="48" spans="1:18" x14ac:dyDescent="0.25">
      <c r="R48" s="112" t="s">
        <v>341</v>
      </c>
    </row>
  </sheetData>
  <mergeCells count="47">
    <mergeCell ref="P1:R1"/>
    <mergeCell ref="E8:R8"/>
    <mergeCell ref="F10:F12"/>
    <mergeCell ref="G10:G12"/>
    <mergeCell ref="M10:R10"/>
    <mergeCell ref="A10:E11"/>
    <mergeCell ref="H10:L11"/>
    <mergeCell ref="P4:R4"/>
    <mergeCell ref="P2:R2"/>
    <mergeCell ref="P3:R3"/>
    <mergeCell ref="P5:R5"/>
    <mergeCell ref="F17:F18"/>
    <mergeCell ref="A23:A24"/>
    <mergeCell ref="E23:E24"/>
    <mergeCell ref="F15:F16"/>
    <mergeCell ref="A13:A14"/>
    <mergeCell ref="B13:B14"/>
    <mergeCell ref="C13:C14"/>
    <mergeCell ref="D13:D14"/>
    <mergeCell ref="E13:E14"/>
    <mergeCell ref="F13:F14"/>
    <mergeCell ref="A15:A16"/>
    <mergeCell ref="B15:B16"/>
    <mergeCell ref="C15:C16"/>
    <mergeCell ref="D15:D16"/>
    <mergeCell ref="E15:E16"/>
    <mergeCell ref="A17:A18"/>
    <mergeCell ref="B17:B18"/>
    <mergeCell ref="C17:C18"/>
    <mergeCell ref="D17:D18"/>
    <mergeCell ref="E17:E18"/>
    <mergeCell ref="B23:B24"/>
    <mergeCell ref="C23:C24"/>
    <mergeCell ref="D23:D24"/>
    <mergeCell ref="D43:D44"/>
    <mergeCell ref="F23:F24"/>
    <mergeCell ref="E43:E44"/>
    <mergeCell ref="F43:F44"/>
    <mergeCell ref="A31:A32"/>
    <mergeCell ref="B31:B32"/>
    <mergeCell ref="C31:C32"/>
    <mergeCell ref="D31:D32"/>
    <mergeCell ref="E31:E32"/>
    <mergeCell ref="F31:F32"/>
    <mergeCell ref="A43:A44"/>
    <mergeCell ref="B43:B44"/>
    <mergeCell ref="C43:C44"/>
  </mergeCells>
  <phoneticPr fontId="34" type="noConversion"/>
  <pageMargins left="0.70866141732283472" right="0.70866141732283472" top="0.74803149606299213" bottom="0.74803149606299213" header="0.31496062992125984" footer="0.31496062992125984"/>
  <pageSetup paperSize="9" scale="77" fitToHeight="3" orientation="landscape" r:id="rId1"/>
  <rowBreaks count="4" manualBreakCount="4">
    <brk id="20" max="17" man="1"/>
    <brk id="30" max="17" man="1"/>
    <brk id="44" max="17" man="1"/>
    <brk id="47" max="1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22"/>
  <sheetViews>
    <sheetView tabSelected="1" workbookViewId="0">
      <selection activeCell="A8" sqref="A8:K8"/>
    </sheetView>
  </sheetViews>
  <sheetFormatPr defaultRowHeight="15" x14ac:dyDescent="0.25"/>
  <cols>
    <col min="1" max="2" width="4.7109375" customWidth="1"/>
    <col min="3" max="3" width="34.28515625" customWidth="1"/>
    <col min="4" max="4" width="15.85546875" customWidth="1"/>
    <col min="5" max="10" width="10.7109375" customWidth="1"/>
    <col min="11" max="11" width="26.28515625" customWidth="1"/>
  </cols>
  <sheetData>
    <row r="2" spans="1:13" s="1" customFormat="1" ht="14.1" customHeight="1" x14ac:dyDescent="0.2">
      <c r="A2" s="23"/>
      <c r="B2" s="23"/>
      <c r="C2" s="23"/>
      <c r="D2" s="23"/>
      <c r="E2" s="23"/>
      <c r="F2" s="23"/>
      <c r="G2" s="23"/>
      <c r="H2" s="129"/>
      <c r="I2" s="129"/>
      <c r="J2" s="129"/>
      <c r="K2" s="129" t="s">
        <v>87</v>
      </c>
      <c r="L2" s="197"/>
      <c r="M2" s="197"/>
    </row>
    <row r="3" spans="1:13" s="1" customFormat="1" ht="14.1" customHeight="1" x14ac:dyDescent="0.2">
      <c r="A3" s="23"/>
      <c r="B3" s="23"/>
      <c r="C3" s="23"/>
      <c r="D3" s="23"/>
      <c r="E3" s="23"/>
      <c r="F3" s="23"/>
      <c r="G3" s="23"/>
      <c r="H3" s="197"/>
      <c r="I3" s="197"/>
      <c r="J3" s="172" t="s">
        <v>18</v>
      </c>
      <c r="K3" s="172"/>
      <c r="L3" s="197"/>
      <c r="M3" s="197"/>
    </row>
    <row r="4" spans="1:13" s="1" customFormat="1" ht="52.5" customHeight="1" x14ac:dyDescent="0.2">
      <c r="A4" s="23"/>
      <c r="B4" s="23"/>
      <c r="C4" s="23"/>
      <c r="D4" s="23"/>
      <c r="E4" s="23"/>
      <c r="F4" s="23"/>
      <c r="G4" s="23"/>
      <c r="H4" s="198"/>
      <c r="I4" s="198"/>
      <c r="J4" s="199" t="s">
        <v>350</v>
      </c>
      <c r="K4" s="199"/>
      <c r="L4" s="198"/>
      <c r="M4" s="198"/>
    </row>
    <row r="5" spans="1:13" s="1" customFormat="1" ht="14.1" customHeight="1" x14ac:dyDescent="0.2">
      <c r="A5" s="23"/>
      <c r="B5" s="23"/>
      <c r="C5" s="23"/>
      <c r="D5" s="23"/>
      <c r="E5" s="23"/>
      <c r="F5" s="23"/>
      <c r="G5" s="23"/>
      <c r="H5" s="173"/>
      <c r="I5" s="173"/>
      <c r="J5" s="173"/>
      <c r="K5" s="130" t="s">
        <v>358</v>
      </c>
      <c r="L5" s="2"/>
      <c r="M5" s="2"/>
    </row>
    <row r="6" spans="1:13" s="1" customFormat="1" ht="14.1" customHeight="1" x14ac:dyDescent="0.25">
      <c r="A6" s="23"/>
      <c r="B6" s="23"/>
      <c r="C6" s="23"/>
      <c r="D6" s="23"/>
      <c r="E6" s="53"/>
      <c r="F6" s="23"/>
      <c r="G6" s="23"/>
      <c r="H6" s="23"/>
      <c r="I6" s="23"/>
      <c r="J6" s="2"/>
      <c r="K6" s="2"/>
    </row>
    <row r="7" spans="1:13" s="1" customFormat="1" ht="14.1" customHeight="1" x14ac:dyDescent="0.2">
      <c r="A7" s="23"/>
      <c r="B7" s="23"/>
      <c r="C7" s="23"/>
      <c r="D7" s="23"/>
      <c r="E7" s="23"/>
      <c r="F7" s="23"/>
      <c r="G7" s="23"/>
      <c r="H7" s="23"/>
      <c r="I7" s="23"/>
      <c r="J7" s="2"/>
      <c r="K7" s="2"/>
    </row>
    <row r="8" spans="1:13" s="1" customFormat="1" ht="14.1" customHeight="1" x14ac:dyDescent="0.2">
      <c r="A8" s="179" t="s">
        <v>88</v>
      </c>
      <c r="B8" s="145"/>
      <c r="C8" s="145"/>
      <c r="D8" s="145"/>
      <c r="E8" s="145"/>
      <c r="F8" s="145"/>
      <c r="G8" s="145"/>
      <c r="H8" s="145"/>
      <c r="I8" s="145"/>
      <c r="J8" s="145"/>
      <c r="K8" s="145"/>
    </row>
    <row r="9" spans="1:13" s="1" customFormat="1" ht="14.1" customHeight="1" x14ac:dyDescent="0.2">
      <c r="A9" s="23"/>
      <c r="B9" s="23"/>
      <c r="C9" s="24"/>
      <c r="D9" s="24"/>
      <c r="E9" s="24"/>
      <c r="F9" s="24"/>
      <c r="G9" s="24"/>
      <c r="H9" s="24"/>
      <c r="I9" s="24"/>
      <c r="J9" s="24"/>
      <c r="K9" s="24"/>
    </row>
    <row r="10" spans="1:13" ht="12.95" customHeight="1" x14ac:dyDescent="0.25">
      <c r="A10" s="180" t="s">
        <v>20</v>
      </c>
      <c r="B10" s="180"/>
      <c r="C10" s="162" t="s">
        <v>89</v>
      </c>
      <c r="D10" s="162" t="s">
        <v>24</v>
      </c>
      <c r="E10" s="177" t="s">
        <v>90</v>
      </c>
      <c r="F10" s="178"/>
      <c r="G10" s="178"/>
      <c r="H10" s="178"/>
      <c r="I10" s="178"/>
      <c r="J10" s="178"/>
      <c r="K10" s="162" t="s">
        <v>91</v>
      </c>
    </row>
    <row r="11" spans="1:13" ht="47.25" customHeight="1" x14ac:dyDescent="0.25">
      <c r="A11" s="181"/>
      <c r="B11" s="181"/>
      <c r="C11" s="163" t="s">
        <v>92</v>
      </c>
      <c r="D11" s="163" t="s">
        <v>24</v>
      </c>
      <c r="E11" s="26" t="s">
        <v>49</v>
      </c>
      <c r="F11" s="26" t="s">
        <v>50</v>
      </c>
      <c r="G11" s="26" t="s">
        <v>51</v>
      </c>
      <c r="H11" s="26" t="s">
        <v>52</v>
      </c>
      <c r="I11" s="26" t="s">
        <v>53</v>
      </c>
      <c r="J11" s="26" t="s">
        <v>246</v>
      </c>
      <c r="K11" s="163" t="s">
        <v>93</v>
      </c>
    </row>
    <row r="12" spans="1:13" ht="18" customHeight="1" x14ac:dyDescent="0.25">
      <c r="A12" s="26" t="s">
        <v>28</v>
      </c>
      <c r="B12" s="26" t="s">
        <v>29</v>
      </c>
      <c r="C12" s="163"/>
      <c r="D12" s="163"/>
      <c r="E12" s="26">
        <v>2022</v>
      </c>
      <c r="F12" s="26">
        <v>2023</v>
      </c>
      <c r="G12" s="26">
        <v>2024</v>
      </c>
      <c r="H12" s="26">
        <v>2025</v>
      </c>
      <c r="I12" s="26">
        <v>2026</v>
      </c>
      <c r="J12" s="196">
        <v>2027</v>
      </c>
      <c r="K12" s="163"/>
    </row>
    <row r="13" spans="1:13" s="54" customFormat="1" ht="14.1" customHeight="1" x14ac:dyDescent="0.25">
      <c r="A13" s="34" t="s">
        <v>30</v>
      </c>
      <c r="B13" s="34" t="s">
        <v>40</v>
      </c>
      <c r="C13" s="174" t="s">
        <v>264</v>
      </c>
      <c r="D13" s="175"/>
      <c r="E13" s="175"/>
      <c r="F13" s="175"/>
      <c r="G13" s="175"/>
      <c r="H13" s="175"/>
      <c r="I13" s="175"/>
      <c r="J13" s="175"/>
      <c r="K13" s="176"/>
    </row>
    <row r="14" spans="1:13" ht="16.5" customHeight="1" x14ac:dyDescent="0.25">
      <c r="A14" s="35"/>
      <c r="B14" s="35"/>
      <c r="C14" s="38" t="s">
        <v>94</v>
      </c>
      <c r="D14" s="26"/>
      <c r="E14" s="48"/>
      <c r="F14" s="48"/>
      <c r="G14" s="48"/>
      <c r="H14" s="48"/>
      <c r="I14" s="48"/>
      <c r="J14" s="48"/>
      <c r="K14" s="47"/>
    </row>
    <row r="15" spans="1:13" s="54" customFormat="1" x14ac:dyDescent="0.25">
      <c r="A15" s="55" t="s">
        <v>30</v>
      </c>
      <c r="B15" s="56">
        <v>2</v>
      </c>
      <c r="C15" s="174" t="s">
        <v>116</v>
      </c>
      <c r="D15" s="175"/>
      <c r="E15" s="175"/>
      <c r="F15" s="175"/>
      <c r="G15" s="175"/>
      <c r="H15" s="175"/>
      <c r="I15" s="175"/>
      <c r="J15" s="175"/>
      <c r="K15" s="176"/>
    </row>
    <row r="16" spans="1:13" ht="15.75" customHeight="1" x14ac:dyDescent="0.25">
      <c r="A16" s="42"/>
      <c r="B16" s="42"/>
      <c r="C16" s="38" t="s">
        <v>94</v>
      </c>
      <c r="D16" s="57"/>
      <c r="E16" s="43"/>
      <c r="F16" s="43"/>
      <c r="G16" s="43"/>
      <c r="H16" s="43"/>
      <c r="I16" s="43"/>
      <c r="J16" s="43"/>
      <c r="K16" s="43"/>
    </row>
    <row r="17" spans="1:11" x14ac:dyDescent="0.25">
      <c r="A17" s="55" t="s">
        <v>30</v>
      </c>
      <c r="B17" s="55">
        <v>3</v>
      </c>
      <c r="C17" s="174" t="s">
        <v>265</v>
      </c>
      <c r="D17" s="175"/>
      <c r="E17" s="175"/>
      <c r="F17" s="175"/>
      <c r="G17" s="175"/>
      <c r="H17" s="175"/>
      <c r="I17" s="175"/>
      <c r="J17" s="175"/>
      <c r="K17" s="176"/>
    </row>
    <row r="18" spans="1:11" ht="14.25" customHeight="1" x14ac:dyDescent="0.25">
      <c r="A18" s="42"/>
      <c r="B18" s="42"/>
      <c r="C18" s="38" t="s">
        <v>94</v>
      </c>
      <c r="D18" s="57"/>
      <c r="E18" s="43"/>
      <c r="F18" s="43"/>
      <c r="G18" s="43"/>
      <c r="H18" s="43"/>
      <c r="I18" s="43"/>
      <c r="J18" s="43"/>
      <c r="K18" s="43"/>
    </row>
    <row r="19" spans="1:11" x14ac:dyDescent="0.25">
      <c r="A19" s="55" t="s">
        <v>30</v>
      </c>
      <c r="B19" s="55" t="s">
        <v>46</v>
      </c>
      <c r="C19" s="174" t="s">
        <v>254</v>
      </c>
      <c r="D19" s="175"/>
      <c r="E19" s="175"/>
      <c r="F19" s="175"/>
      <c r="G19" s="175"/>
      <c r="H19" s="175"/>
      <c r="I19" s="175"/>
      <c r="J19" s="175"/>
      <c r="K19" s="176"/>
    </row>
    <row r="20" spans="1:11" ht="12.75" customHeight="1" x14ac:dyDescent="0.25">
      <c r="A20" s="42"/>
      <c r="B20" s="42"/>
      <c r="C20" s="38" t="s">
        <v>94</v>
      </c>
      <c r="D20" s="57"/>
      <c r="E20" s="43"/>
      <c r="F20" s="43"/>
      <c r="G20" s="43"/>
      <c r="H20" s="43"/>
      <c r="I20" s="43"/>
      <c r="J20" s="43"/>
      <c r="K20" s="43"/>
    </row>
    <row r="21" spans="1:11" x14ac:dyDescent="0.25">
      <c r="A21" s="55" t="s">
        <v>30</v>
      </c>
      <c r="B21" s="55" t="s">
        <v>48</v>
      </c>
      <c r="C21" s="174" t="s">
        <v>255</v>
      </c>
      <c r="D21" s="175"/>
      <c r="E21" s="175"/>
      <c r="F21" s="175"/>
      <c r="G21" s="175"/>
      <c r="H21" s="175"/>
      <c r="I21" s="175"/>
      <c r="J21" s="175"/>
      <c r="K21" s="176"/>
    </row>
    <row r="22" spans="1:11" ht="14.25" customHeight="1" x14ac:dyDescent="0.25">
      <c r="A22" s="42"/>
      <c r="B22" s="42"/>
      <c r="C22" s="38" t="s">
        <v>94</v>
      </c>
      <c r="D22" s="57"/>
      <c r="E22" s="43"/>
      <c r="F22" s="43"/>
      <c r="G22" s="43"/>
      <c r="H22" s="43"/>
      <c r="I22" s="43"/>
      <c r="J22" s="43"/>
      <c r="K22" s="43"/>
    </row>
  </sheetData>
  <mergeCells count="14">
    <mergeCell ref="C10:C12"/>
    <mergeCell ref="D10:D12"/>
    <mergeCell ref="K10:K12"/>
    <mergeCell ref="E10:J10"/>
    <mergeCell ref="A8:K8"/>
    <mergeCell ref="A10:B11"/>
    <mergeCell ref="C21:K21"/>
    <mergeCell ref="C13:K13"/>
    <mergeCell ref="C15:K15"/>
    <mergeCell ref="C17:K17"/>
    <mergeCell ref="C19:K19"/>
    <mergeCell ref="H5:J5"/>
    <mergeCell ref="J3:K3"/>
    <mergeCell ref="J4:K4"/>
  </mergeCells>
  <phoneticPr fontId="34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2"/>
  <sheetViews>
    <sheetView view="pageBreakPreview" zoomScale="90" zoomScaleNormal="100" zoomScaleSheetLayoutView="90" workbookViewId="0">
      <selection activeCell="F2" sqref="F2"/>
    </sheetView>
  </sheetViews>
  <sheetFormatPr defaultColWidth="4.28515625" defaultRowHeight="15" x14ac:dyDescent="0.25"/>
  <cols>
    <col min="1" max="4" width="4.28515625" customWidth="1"/>
    <col min="5" max="5" width="40.42578125" customWidth="1"/>
    <col min="6" max="6" width="17" customWidth="1"/>
    <col min="7" max="7" width="14" customWidth="1"/>
    <col min="8" max="8" width="34.85546875" customWidth="1"/>
    <col min="9" max="9" width="12.85546875" customWidth="1"/>
    <col min="10" max="252" width="9.140625" customWidth="1"/>
  </cols>
  <sheetData>
    <row r="1" spans="1:9" s="59" customFormat="1" ht="14.1" customHeight="1" x14ac:dyDescent="0.2">
      <c r="A1" s="58"/>
      <c r="B1" s="58"/>
      <c r="C1" s="58"/>
      <c r="D1" s="58"/>
      <c r="E1" s="58"/>
      <c r="F1" s="58"/>
      <c r="G1" s="58"/>
      <c r="H1" s="172" t="s">
        <v>359</v>
      </c>
      <c r="I1" s="172"/>
    </row>
    <row r="2" spans="1:9" s="59" customFormat="1" ht="14.1" customHeight="1" x14ac:dyDescent="0.2">
      <c r="A2" s="58"/>
      <c r="B2" s="58"/>
      <c r="C2" s="58"/>
      <c r="D2" s="58"/>
      <c r="E2" s="58"/>
      <c r="F2" s="58"/>
      <c r="G2" s="58"/>
      <c r="H2" s="172" t="s">
        <v>18</v>
      </c>
      <c r="I2" s="172"/>
    </row>
    <row r="3" spans="1:9" s="59" customFormat="1" ht="41.25" customHeight="1" x14ac:dyDescent="0.2">
      <c r="A3" s="58"/>
      <c r="B3" s="58"/>
      <c r="C3" s="58"/>
      <c r="D3" s="58"/>
      <c r="E3" s="58"/>
      <c r="F3" s="58"/>
      <c r="G3" s="58"/>
      <c r="H3" s="152" t="s">
        <v>350</v>
      </c>
      <c r="I3" s="152"/>
    </row>
    <row r="4" spans="1:9" s="59" customFormat="1" ht="14.1" customHeight="1" x14ac:dyDescent="0.2">
      <c r="A4" s="58"/>
      <c r="B4" s="58"/>
      <c r="C4" s="58"/>
      <c r="D4" s="58"/>
      <c r="E4" s="58"/>
      <c r="F4" s="58"/>
      <c r="G4" s="58"/>
      <c r="H4" s="173" t="s">
        <v>358</v>
      </c>
      <c r="I4" s="173"/>
    </row>
    <row r="5" spans="1:9" s="59" customFormat="1" ht="14.1" customHeight="1" x14ac:dyDescent="0.2">
      <c r="A5" s="58"/>
      <c r="B5" s="58"/>
      <c r="C5" s="58"/>
      <c r="D5" s="24"/>
      <c r="E5" s="24"/>
      <c r="F5" s="24"/>
      <c r="G5" s="131"/>
      <c r="H5" s="60"/>
      <c r="I5" s="2"/>
    </row>
    <row r="6" spans="1:9" s="59" customFormat="1" ht="14.1" customHeight="1" x14ac:dyDescent="0.2">
      <c r="A6" s="58"/>
      <c r="B6" s="58"/>
      <c r="C6" s="58"/>
      <c r="D6" s="24"/>
      <c r="E6" s="24"/>
      <c r="F6" s="24"/>
      <c r="G6" s="24"/>
      <c r="H6" s="60"/>
      <c r="I6" s="2"/>
    </row>
    <row r="7" spans="1:9" s="59" customFormat="1" ht="14.1" customHeight="1" x14ac:dyDescent="0.2">
      <c r="A7" s="182" t="s">
        <v>245</v>
      </c>
      <c r="B7" s="183"/>
      <c r="C7" s="183"/>
      <c r="D7" s="183"/>
      <c r="E7" s="183"/>
      <c r="F7" s="183"/>
      <c r="G7" s="183"/>
      <c r="H7" s="183"/>
      <c r="I7" s="183"/>
    </row>
    <row r="8" spans="1:9" s="59" customFormat="1" ht="14.1" customHeight="1" x14ac:dyDescent="0.2">
      <c r="A8" s="58"/>
      <c r="B8" s="58"/>
      <c r="C8" s="58"/>
      <c r="D8" s="24"/>
      <c r="E8" s="24"/>
      <c r="F8" s="24"/>
      <c r="G8" s="24"/>
      <c r="H8" s="24"/>
      <c r="I8" s="24"/>
    </row>
    <row r="9" spans="1:9" ht="42.75" customHeight="1" x14ac:dyDescent="0.25">
      <c r="A9" s="162" t="s">
        <v>20</v>
      </c>
      <c r="B9" s="162"/>
      <c r="C9" s="162"/>
      <c r="D9" s="162"/>
      <c r="E9" s="162" t="s">
        <v>95</v>
      </c>
      <c r="F9" s="162" t="s">
        <v>96</v>
      </c>
      <c r="G9" s="162" t="s">
        <v>97</v>
      </c>
      <c r="H9" s="162" t="s">
        <v>93</v>
      </c>
      <c r="I9" s="162" t="s">
        <v>98</v>
      </c>
    </row>
    <row r="10" spans="1:9" ht="14.1" customHeight="1" x14ac:dyDescent="0.25">
      <c r="A10" s="26" t="s">
        <v>28</v>
      </c>
      <c r="B10" s="26" t="s">
        <v>29</v>
      </c>
      <c r="C10" s="26" t="s">
        <v>58</v>
      </c>
      <c r="D10" s="26" t="s">
        <v>59</v>
      </c>
      <c r="E10" s="163"/>
      <c r="F10" s="163"/>
      <c r="G10" s="163"/>
      <c r="H10" s="163"/>
      <c r="I10" s="163"/>
    </row>
    <row r="11" spans="1:9" s="54" customFormat="1" ht="14.25" customHeight="1" x14ac:dyDescent="0.25">
      <c r="A11" s="52" t="s">
        <v>30</v>
      </c>
      <c r="B11" s="52" t="s">
        <v>40</v>
      </c>
      <c r="C11" s="52"/>
      <c r="D11" s="52"/>
      <c r="E11" s="184" t="s">
        <v>264</v>
      </c>
      <c r="F11" s="187"/>
      <c r="G11" s="187"/>
      <c r="H11" s="187"/>
      <c r="I11" s="188"/>
    </row>
    <row r="12" spans="1:9" ht="358.5" customHeight="1" x14ac:dyDescent="0.25">
      <c r="A12" s="32" t="s">
        <v>30</v>
      </c>
      <c r="B12" s="32" t="s">
        <v>40</v>
      </c>
      <c r="C12" s="32" t="s">
        <v>72</v>
      </c>
      <c r="D12" s="32"/>
      <c r="E12" s="47" t="s">
        <v>99</v>
      </c>
      <c r="F12" s="61" t="s">
        <v>363</v>
      </c>
      <c r="G12" s="61" t="s">
        <v>374</v>
      </c>
      <c r="H12" s="47" t="s">
        <v>356</v>
      </c>
      <c r="I12" s="61" t="s">
        <v>100</v>
      </c>
    </row>
    <row r="13" spans="1:9" ht="129.75" customHeight="1" x14ac:dyDescent="0.25">
      <c r="A13" s="32" t="s">
        <v>30</v>
      </c>
      <c r="B13" s="32" t="s">
        <v>40</v>
      </c>
      <c r="C13" s="32" t="s">
        <v>76</v>
      </c>
      <c r="D13" s="32"/>
      <c r="E13" s="47" t="s">
        <v>296</v>
      </c>
      <c r="F13" s="61" t="s">
        <v>363</v>
      </c>
      <c r="G13" s="61" t="s">
        <v>374</v>
      </c>
      <c r="H13" s="47" t="s">
        <v>357</v>
      </c>
      <c r="I13" s="61" t="s">
        <v>319</v>
      </c>
    </row>
    <row r="14" spans="1:9" s="121" customFormat="1" ht="114.75" customHeight="1" x14ac:dyDescent="0.25">
      <c r="A14" s="32" t="s">
        <v>30</v>
      </c>
      <c r="B14" s="32" t="s">
        <v>40</v>
      </c>
      <c r="C14" s="32" t="s">
        <v>82</v>
      </c>
      <c r="D14" s="32"/>
      <c r="E14" s="47" t="s">
        <v>295</v>
      </c>
      <c r="F14" s="61" t="s">
        <v>363</v>
      </c>
      <c r="G14" s="61" t="s">
        <v>374</v>
      </c>
      <c r="H14" s="47" t="s">
        <v>0</v>
      </c>
      <c r="I14" s="61" t="s">
        <v>319</v>
      </c>
    </row>
    <row r="15" spans="1:9" s="118" customFormat="1" ht="60.75" customHeight="1" x14ac:dyDescent="0.25">
      <c r="A15" s="32" t="s">
        <v>30</v>
      </c>
      <c r="B15" s="32" t="s">
        <v>40</v>
      </c>
      <c r="C15" s="32" t="s">
        <v>68</v>
      </c>
      <c r="D15" s="32"/>
      <c r="E15" s="47" t="s">
        <v>294</v>
      </c>
      <c r="F15" s="61" t="s">
        <v>363</v>
      </c>
      <c r="G15" s="61" t="s">
        <v>374</v>
      </c>
      <c r="H15" s="47" t="s">
        <v>101</v>
      </c>
      <c r="I15" s="61" t="s">
        <v>319</v>
      </c>
    </row>
    <row r="16" spans="1:9" ht="39" customHeight="1" x14ac:dyDescent="0.25">
      <c r="A16" s="32" t="s">
        <v>30</v>
      </c>
      <c r="B16" s="32" t="s">
        <v>40</v>
      </c>
      <c r="C16" s="32" t="s">
        <v>71</v>
      </c>
      <c r="D16" s="32"/>
      <c r="E16" s="47" t="s">
        <v>297</v>
      </c>
      <c r="F16" s="61" t="s">
        <v>363</v>
      </c>
      <c r="G16" s="61" t="s">
        <v>374</v>
      </c>
      <c r="H16" s="47" t="s">
        <v>101</v>
      </c>
      <c r="I16" s="61" t="s">
        <v>319</v>
      </c>
    </row>
    <row r="17" spans="1:9" ht="51" customHeight="1" x14ac:dyDescent="0.25">
      <c r="A17" s="32" t="s">
        <v>30</v>
      </c>
      <c r="B17" s="32" t="s">
        <v>40</v>
      </c>
      <c r="C17" s="32" t="s">
        <v>84</v>
      </c>
      <c r="D17" s="32"/>
      <c r="E17" s="47" t="s">
        <v>298</v>
      </c>
      <c r="F17" s="61" t="s">
        <v>363</v>
      </c>
      <c r="G17" s="61" t="s">
        <v>374</v>
      </c>
      <c r="H17" s="47" t="s">
        <v>101</v>
      </c>
      <c r="I17" s="61" t="s">
        <v>319</v>
      </c>
    </row>
    <row r="18" spans="1:9" ht="62.25" customHeight="1" x14ac:dyDescent="0.25">
      <c r="A18" s="32" t="s">
        <v>30</v>
      </c>
      <c r="B18" s="32" t="s">
        <v>40</v>
      </c>
      <c r="C18" s="32" t="s">
        <v>30</v>
      </c>
      <c r="D18" s="32"/>
      <c r="E18" s="62" t="s">
        <v>299</v>
      </c>
      <c r="F18" s="61" t="s">
        <v>363</v>
      </c>
      <c r="G18" s="61" t="s">
        <v>374</v>
      </c>
      <c r="H18" s="62" t="s">
        <v>102</v>
      </c>
      <c r="I18" s="61" t="s">
        <v>319</v>
      </c>
    </row>
    <row r="19" spans="1:9" ht="42" customHeight="1" x14ac:dyDescent="0.25">
      <c r="A19" s="32" t="s">
        <v>30</v>
      </c>
      <c r="B19" s="32" t="s">
        <v>40</v>
      </c>
      <c r="C19" s="32" t="s">
        <v>103</v>
      </c>
      <c r="D19" s="32"/>
      <c r="E19" s="63" t="s">
        <v>300</v>
      </c>
      <c r="F19" s="61" t="s">
        <v>363</v>
      </c>
      <c r="G19" s="61" t="s">
        <v>374</v>
      </c>
      <c r="H19" s="64" t="s">
        <v>104</v>
      </c>
      <c r="I19" s="61" t="s">
        <v>319</v>
      </c>
    </row>
    <row r="20" spans="1:9" ht="48" customHeight="1" x14ac:dyDescent="0.25">
      <c r="A20" s="32" t="s">
        <v>30</v>
      </c>
      <c r="B20" s="32" t="s">
        <v>40</v>
      </c>
      <c r="C20" s="32" t="s">
        <v>85</v>
      </c>
      <c r="D20" s="32"/>
      <c r="E20" s="65" t="s">
        <v>301</v>
      </c>
      <c r="F20" s="61" t="s">
        <v>363</v>
      </c>
      <c r="G20" s="61" t="s">
        <v>374</v>
      </c>
      <c r="H20" s="66" t="s">
        <v>105</v>
      </c>
      <c r="I20" s="61" t="s">
        <v>319</v>
      </c>
    </row>
    <row r="21" spans="1:9" ht="47.25" customHeight="1" x14ac:dyDescent="0.25">
      <c r="A21" s="32" t="s">
        <v>30</v>
      </c>
      <c r="B21" s="32" t="s">
        <v>40</v>
      </c>
      <c r="C21" s="32" t="s">
        <v>106</v>
      </c>
      <c r="D21" s="32"/>
      <c r="E21" s="65" t="s">
        <v>302</v>
      </c>
      <c r="F21" s="61" t="s">
        <v>363</v>
      </c>
      <c r="G21" s="61" t="s">
        <v>374</v>
      </c>
      <c r="H21" s="47" t="s">
        <v>101</v>
      </c>
      <c r="I21" s="61" t="s">
        <v>319</v>
      </c>
    </row>
    <row r="22" spans="1:9" ht="49.5" customHeight="1" x14ac:dyDescent="0.25">
      <c r="A22" s="32" t="s">
        <v>30</v>
      </c>
      <c r="B22" s="32" t="s">
        <v>40</v>
      </c>
      <c r="C22" s="32" t="s">
        <v>107</v>
      </c>
      <c r="D22" s="32"/>
      <c r="E22" s="67" t="s">
        <v>303</v>
      </c>
      <c r="F22" s="61" t="s">
        <v>363</v>
      </c>
      <c r="G22" s="61" t="s">
        <v>374</v>
      </c>
      <c r="H22" s="47" t="s">
        <v>101</v>
      </c>
      <c r="I22" s="61" t="s">
        <v>319</v>
      </c>
    </row>
    <row r="23" spans="1:9" ht="49.5" customHeight="1" x14ac:dyDescent="0.25">
      <c r="A23" s="32" t="s">
        <v>30</v>
      </c>
      <c r="B23" s="32" t="s">
        <v>40</v>
      </c>
      <c r="C23" s="32" t="s">
        <v>69</v>
      </c>
      <c r="D23" s="32"/>
      <c r="E23" s="63" t="s">
        <v>304</v>
      </c>
      <c r="F23" s="61" t="s">
        <v>363</v>
      </c>
      <c r="G23" s="61" t="s">
        <v>374</v>
      </c>
      <c r="H23" s="47" t="s">
        <v>101</v>
      </c>
      <c r="I23" s="61" t="s">
        <v>319</v>
      </c>
    </row>
    <row r="24" spans="1:9" ht="45.75" customHeight="1" x14ac:dyDescent="0.25">
      <c r="A24" s="32" t="s">
        <v>30</v>
      </c>
      <c r="B24" s="32" t="s">
        <v>40</v>
      </c>
      <c r="C24" s="32" t="s">
        <v>74</v>
      </c>
      <c r="D24" s="32"/>
      <c r="E24" s="47" t="s">
        <v>305</v>
      </c>
      <c r="F24" s="61" t="s">
        <v>363</v>
      </c>
      <c r="G24" s="61" t="s">
        <v>374</v>
      </c>
      <c r="H24" s="47" t="s">
        <v>101</v>
      </c>
      <c r="I24" s="61" t="s">
        <v>319</v>
      </c>
    </row>
    <row r="25" spans="1:9" ht="49.5" customHeight="1" x14ac:dyDescent="0.25">
      <c r="A25" s="32" t="s">
        <v>30</v>
      </c>
      <c r="B25" s="32" t="s">
        <v>40</v>
      </c>
      <c r="C25" s="32" t="s">
        <v>73</v>
      </c>
      <c r="D25" s="32"/>
      <c r="E25" s="47" t="s">
        <v>306</v>
      </c>
      <c r="F25" s="61" t="s">
        <v>363</v>
      </c>
      <c r="G25" s="61" t="s">
        <v>374</v>
      </c>
      <c r="H25" s="47" t="s">
        <v>101</v>
      </c>
      <c r="I25" s="61" t="s">
        <v>319</v>
      </c>
    </row>
    <row r="26" spans="1:9" ht="60" customHeight="1" x14ac:dyDescent="0.25">
      <c r="A26" s="32" t="s">
        <v>30</v>
      </c>
      <c r="B26" s="32" t="s">
        <v>40</v>
      </c>
      <c r="C26" s="32" t="s">
        <v>108</v>
      </c>
      <c r="D26" s="32"/>
      <c r="E26" s="47" t="s">
        <v>307</v>
      </c>
      <c r="F26" s="61" t="s">
        <v>363</v>
      </c>
      <c r="G26" s="61" t="s">
        <v>374</v>
      </c>
      <c r="H26" s="47" t="s">
        <v>110</v>
      </c>
      <c r="I26" s="61" t="s">
        <v>319</v>
      </c>
    </row>
    <row r="27" spans="1:9" ht="60" customHeight="1" x14ac:dyDescent="0.25">
      <c r="A27" s="32" t="s">
        <v>30</v>
      </c>
      <c r="B27" s="32" t="s">
        <v>40</v>
      </c>
      <c r="C27" s="32" t="s">
        <v>109</v>
      </c>
      <c r="D27" s="32"/>
      <c r="E27" s="47" t="s">
        <v>308</v>
      </c>
      <c r="F27" s="61" t="s">
        <v>363</v>
      </c>
      <c r="G27" s="61" t="s">
        <v>374</v>
      </c>
      <c r="H27" s="47" t="s">
        <v>110</v>
      </c>
      <c r="I27" s="61" t="s">
        <v>319</v>
      </c>
    </row>
    <row r="28" spans="1:9" ht="60" customHeight="1" x14ac:dyDescent="0.25">
      <c r="A28" s="32" t="s">
        <v>30</v>
      </c>
      <c r="B28" s="32" t="s">
        <v>40</v>
      </c>
      <c r="C28" s="32" t="s">
        <v>111</v>
      </c>
      <c r="D28" s="32"/>
      <c r="E28" s="47" t="s">
        <v>309</v>
      </c>
      <c r="F28" s="61" t="s">
        <v>363</v>
      </c>
      <c r="G28" s="61" t="s">
        <v>374</v>
      </c>
      <c r="H28" s="47" t="s">
        <v>110</v>
      </c>
      <c r="I28" s="61" t="s">
        <v>319</v>
      </c>
    </row>
    <row r="29" spans="1:9" ht="84.75" customHeight="1" x14ac:dyDescent="0.25">
      <c r="A29" s="32" t="s">
        <v>30</v>
      </c>
      <c r="B29" s="32" t="s">
        <v>40</v>
      </c>
      <c r="C29" s="32" t="s">
        <v>113</v>
      </c>
      <c r="D29" s="32"/>
      <c r="E29" s="47" t="s">
        <v>2</v>
      </c>
      <c r="F29" s="61" t="s">
        <v>363</v>
      </c>
      <c r="G29" s="61" t="s">
        <v>374</v>
      </c>
      <c r="H29" s="47" t="s">
        <v>112</v>
      </c>
      <c r="I29" s="61" t="s">
        <v>319</v>
      </c>
    </row>
    <row r="30" spans="1:9" ht="91.5" customHeight="1" x14ac:dyDescent="0.25">
      <c r="A30" s="32" t="s">
        <v>30</v>
      </c>
      <c r="B30" s="32" t="s">
        <v>40</v>
      </c>
      <c r="C30" s="32" t="s">
        <v>115</v>
      </c>
      <c r="D30" s="32"/>
      <c r="E30" s="47" t="s">
        <v>310</v>
      </c>
      <c r="F30" s="61" t="s">
        <v>1</v>
      </c>
      <c r="G30" s="61" t="s">
        <v>374</v>
      </c>
      <c r="H30" s="47" t="s">
        <v>112</v>
      </c>
      <c r="I30" s="122" t="s">
        <v>321</v>
      </c>
    </row>
    <row r="31" spans="1:9" ht="89.25" customHeight="1" x14ac:dyDescent="0.25">
      <c r="A31" s="32" t="s">
        <v>30</v>
      </c>
      <c r="B31" s="32" t="s">
        <v>40</v>
      </c>
      <c r="C31" s="32" t="s">
        <v>77</v>
      </c>
      <c r="D31" s="32"/>
      <c r="E31" s="47" t="s">
        <v>3</v>
      </c>
      <c r="F31" s="61" t="s">
        <v>1</v>
      </c>
      <c r="G31" s="61" t="s">
        <v>374</v>
      </c>
      <c r="H31" s="47" t="s">
        <v>112</v>
      </c>
      <c r="I31" s="122" t="s">
        <v>320</v>
      </c>
    </row>
    <row r="32" spans="1:9" ht="39" customHeight="1" x14ac:dyDescent="0.25">
      <c r="A32" s="32" t="s">
        <v>30</v>
      </c>
      <c r="B32" s="32" t="s">
        <v>40</v>
      </c>
      <c r="C32" s="32" t="s">
        <v>78</v>
      </c>
      <c r="D32" s="32"/>
      <c r="E32" s="47" t="s">
        <v>311</v>
      </c>
      <c r="F32" s="61" t="s">
        <v>363</v>
      </c>
      <c r="G32" s="61" t="s">
        <v>374</v>
      </c>
      <c r="H32" s="47" t="s">
        <v>112</v>
      </c>
      <c r="I32" s="61" t="s">
        <v>319</v>
      </c>
    </row>
    <row r="33" spans="1:9" ht="70.5" customHeight="1" x14ac:dyDescent="0.25">
      <c r="A33" s="32" t="s">
        <v>30</v>
      </c>
      <c r="B33" s="32" t="s">
        <v>40</v>
      </c>
      <c r="C33" s="32" t="s">
        <v>314</v>
      </c>
      <c r="D33" s="32"/>
      <c r="E33" s="47" t="s">
        <v>312</v>
      </c>
      <c r="F33" s="61" t="s">
        <v>363</v>
      </c>
      <c r="G33" s="61" t="s">
        <v>374</v>
      </c>
      <c r="H33" s="47" t="s">
        <v>112</v>
      </c>
      <c r="I33" s="61" t="s">
        <v>319</v>
      </c>
    </row>
    <row r="34" spans="1:9" ht="70.5" customHeight="1" x14ac:dyDescent="0.25">
      <c r="A34" s="32" t="s">
        <v>30</v>
      </c>
      <c r="B34" s="32" t="s">
        <v>40</v>
      </c>
      <c r="C34" s="32" t="s">
        <v>315</v>
      </c>
      <c r="D34" s="32"/>
      <c r="E34" s="47" t="s">
        <v>313</v>
      </c>
      <c r="F34" s="61" t="s">
        <v>363</v>
      </c>
      <c r="G34" s="61" t="s">
        <v>374</v>
      </c>
      <c r="H34" s="47" t="s">
        <v>112</v>
      </c>
      <c r="I34" s="61" t="s">
        <v>319</v>
      </c>
    </row>
    <row r="35" spans="1:9" ht="63" customHeight="1" x14ac:dyDescent="0.25">
      <c r="A35" s="32" t="s">
        <v>30</v>
      </c>
      <c r="B35" s="32" t="s">
        <v>40</v>
      </c>
      <c r="C35" s="32" t="s">
        <v>316</v>
      </c>
      <c r="D35" s="32"/>
      <c r="E35" s="47" t="s">
        <v>4</v>
      </c>
      <c r="F35" s="61" t="s">
        <v>1</v>
      </c>
      <c r="G35" s="61" t="s">
        <v>374</v>
      </c>
      <c r="H35" s="47" t="s">
        <v>114</v>
      </c>
      <c r="I35" s="61" t="s">
        <v>319</v>
      </c>
    </row>
    <row r="36" spans="1:9" ht="63" customHeight="1" x14ac:dyDescent="0.25">
      <c r="A36" s="32" t="s">
        <v>30</v>
      </c>
      <c r="B36" s="32" t="s">
        <v>40</v>
      </c>
      <c r="C36" s="32" t="s">
        <v>317</v>
      </c>
      <c r="D36" s="32"/>
      <c r="E36" s="47" t="s">
        <v>5</v>
      </c>
      <c r="F36" s="61" t="s">
        <v>1</v>
      </c>
      <c r="G36" s="61" t="s">
        <v>374</v>
      </c>
      <c r="H36" s="47" t="s">
        <v>114</v>
      </c>
      <c r="I36" s="61" t="s">
        <v>319</v>
      </c>
    </row>
    <row r="37" spans="1:9" ht="63.75" customHeight="1" x14ac:dyDescent="0.25">
      <c r="A37" s="32" t="s">
        <v>30</v>
      </c>
      <c r="B37" s="32" t="s">
        <v>40</v>
      </c>
      <c r="C37" s="32" t="s">
        <v>318</v>
      </c>
      <c r="D37" s="32"/>
      <c r="E37" s="47" t="s">
        <v>247</v>
      </c>
      <c r="F37" s="61" t="s">
        <v>1</v>
      </c>
      <c r="G37" s="61" t="s">
        <v>374</v>
      </c>
      <c r="H37" s="47" t="s">
        <v>114</v>
      </c>
      <c r="I37" s="61" t="s">
        <v>319</v>
      </c>
    </row>
    <row r="38" spans="1:9" ht="63.75" customHeight="1" x14ac:dyDescent="0.25">
      <c r="A38" s="32" t="s">
        <v>30</v>
      </c>
      <c r="B38" s="32" t="s">
        <v>40</v>
      </c>
      <c r="C38" s="32" t="s">
        <v>328</v>
      </c>
      <c r="D38" s="32"/>
      <c r="E38" s="47" t="s">
        <v>324</v>
      </c>
      <c r="F38" s="61" t="s">
        <v>1</v>
      </c>
      <c r="G38" s="61" t="s">
        <v>374</v>
      </c>
      <c r="H38" s="47" t="s">
        <v>102</v>
      </c>
      <c r="I38" s="61" t="s">
        <v>335</v>
      </c>
    </row>
    <row r="39" spans="1:9" ht="64.5" customHeight="1" x14ac:dyDescent="0.25">
      <c r="A39" s="32" t="s">
        <v>30</v>
      </c>
      <c r="B39" s="32" t="s">
        <v>40</v>
      </c>
      <c r="C39" s="32" t="s">
        <v>329</v>
      </c>
      <c r="D39" s="32"/>
      <c r="E39" s="47" t="s">
        <v>325</v>
      </c>
      <c r="F39" s="61" t="s">
        <v>1</v>
      </c>
      <c r="G39" s="61" t="s">
        <v>374</v>
      </c>
      <c r="H39" s="47" t="s">
        <v>332</v>
      </c>
      <c r="I39" s="61" t="s">
        <v>335</v>
      </c>
    </row>
    <row r="40" spans="1:9" ht="63.75" customHeight="1" x14ac:dyDescent="0.25">
      <c r="A40" s="32" t="s">
        <v>30</v>
      </c>
      <c r="B40" s="32" t="s">
        <v>40</v>
      </c>
      <c r="C40" s="32" t="s">
        <v>330</v>
      </c>
      <c r="D40" s="32"/>
      <c r="E40" s="47" t="s">
        <v>326</v>
      </c>
      <c r="F40" s="61" t="s">
        <v>1</v>
      </c>
      <c r="G40" s="61" t="s">
        <v>374</v>
      </c>
      <c r="H40" s="47" t="s">
        <v>333</v>
      </c>
      <c r="I40" s="61" t="s">
        <v>335</v>
      </c>
    </row>
    <row r="41" spans="1:9" ht="63.75" customHeight="1" x14ac:dyDescent="0.25">
      <c r="A41" s="32" t="s">
        <v>30</v>
      </c>
      <c r="B41" s="32" t="s">
        <v>40</v>
      </c>
      <c r="C41" s="32" t="s">
        <v>331</v>
      </c>
      <c r="D41" s="32"/>
      <c r="E41" s="47" t="s">
        <v>327</v>
      </c>
      <c r="F41" s="61" t="s">
        <v>1</v>
      </c>
      <c r="G41" s="61" t="s">
        <v>374</v>
      </c>
      <c r="H41" s="47" t="s">
        <v>334</v>
      </c>
      <c r="I41" s="61" t="s">
        <v>335</v>
      </c>
    </row>
    <row r="42" spans="1:9" ht="15" customHeight="1" x14ac:dyDescent="0.25">
      <c r="A42" s="52" t="s">
        <v>30</v>
      </c>
      <c r="B42" s="52" t="s">
        <v>42</v>
      </c>
      <c r="C42" s="32"/>
      <c r="D42" s="32"/>
      <c r="E42" s="184" t="s">
        <v>116</v>
      </c>
      <c r="F42" s="185"/>
      <c r="G42" s="185"/>
      <c r="H42" s="185"/>
      <c r="I42" s="189"/>
    </row>
    <row r="43" spans="1:9" ht="207" customHeight="1" x14ac:dyDescent="0.25">
      <c r="A43" s="32" t="s">
        <v>30</v>
      </c>
      <c r="B43" s="32" t="s">
        <v>42</v>
      </c>
      <c r="C43" s="32" t="s">
        <v>72</v>
      </c>
      <c r="D43" s="32"/>
      <c r="E43" s="47" t="s">
        <v>322</v>
      </c>
      <c r="F43" s="61" t="s">
        <v>1</v>
      </c>
      <c r="G43" s="61" t="s">
        <v>374</v>
      </c>
      <c r="H43" s="68" t="s">
        <v>117</v>
      </c>
      <c r="I43" s="61" t="s">
        <v>118</v>
      </c>
    </row>
    <row r="44" spans="1:9" ht="186" customHeight="1" x14ac:dyDescent="0.25">
      <c r="A44" s="36" t="s">
        <v>30</v>
      </c>
      <c r="B44" s="39">
        <v>2</v>
      </c>
      <c r="C44" s="39">
        <v>2</v>
      </c>
      <c r="D44" s="39"/>
      <c r="E44" s="69" t="s">
        <v>323</v>
      </c>
      <c r="F44" s="61" t="s">
        <v>1</v>
      </c>
      <c r="G44" s="61" t="s">
        <v>374</v>
      </c>
      <c r="H44" s="37" t="s">
        <v>119</v>
      </c>
      <c r="I44" s="61" t="s">
        <v>118</v>
      </c>
    </row>
    <row r="45" spans="1:9" ht="59.25" customHeight="1" x14ac:dyDescent="0.25">
      <c r="A45" s="36" t="s">
        <v>30</v>
      </c>
      <c r="B45" s="39">
        <v>2</v>
      </c>
      <c r="C45" s="39">
        <v>3</v>
      </c>
      <c r="D45" s="39"/>
      <c r="E45" s="69" t="s">
        <v>120</v>
      </c>
      <c r="F45" s="61" t="s">
        <v>1</v>
      </c>
      <c r="G45" s="61" t="s">
        <v>374</v>
      </c>
      <c r="H45" s="69" t="s">
        <v>121</v>
      </c>
      <c r="I45" s="47"/>
    </row>
    <row r="46" spans="1:9" ht="56.25" x14ac:dyDescent="0.25">
      <c r="A46" s="36" t="s">
        <v>30</v>
      </c>
      <c r="B46" s="39">
        <v>2</v>
      </c>
      <c r="C46" s="39">
        <v>4</v>
      </c>
      <c r="D46" s="39"/>
      <c r="E46" s="69" t="s">
        <v>122</v>
      </c>
      <c r="F46" s="61" t="s">
        <v>1</v>
      </c>
      <c r="G46" s="61" t="s">
        <v>374</v>
      </c>
      <c r="H46" s="51" t="s">
        <v>123</v>
      </c>
      <c r="I46" s="61" t="s">
        <v>118</v>
      </c>
    </row>
    <row r="47" spans="1:9" ht="60.75" customHeight="1" x14ac:dyDescent="0.25">
      <c r="A47" s="36" t="s">
        <v>30</v>
      </c>
      <c r="B47" s="39">
        <v>2</v>
      </c>
      <c r="C47" s="39">
        <v>5</v>
      </c>
      <c r="D47" s="39"/>
      <c r="E47" s="69" t="s">
        <v>124</v>
      </c>
      <c r="F47" s="61" t="s">
        <v>1</v>
      </c>
      <c r="G47" s="61" t="s">
        <v>374</v>
      </c>
      <c r="H47" s="51" t="s">
        <v>125</v>
      </c>
      <c r="I47" s="61" t="s">
        <v>118</v>
      </c>
    </row>
    <row r="48" spans="1:9" ht="33.75" x14ac:dyDescent="0.25">
      <c r="A48" s="36" t="s">
        <v>30</v>
      </c>
      <c r="B48" s="39">
        <v>2</v>
      </c>
      <c r="C48" s="39">
        <v>6</v>
      </c>
      <c r="D48" s="39"/>
      <c r="E48" s="69" t="s">
        <v>126</v>
      </c>
      <c r="F48" s="61" t="s">
        <v>363</v>
      </c>
      <c r="G48" s="61" t="s">
        <v>374</v>
      </c>
      <c r="H48" s="69" t="s">
        <v>126</v>
      </c>
      <c r="I48" s="61" t="s">
        <v>118</v>
      </c>
    </row>
    <row r="49" spans="1:9" ht="56.25" x14ac:dyDescent="0.25">
      <c r="A49" s="36" t="s">
        <v>30</v>
      </c>
      <c r="B49" s="39">
        <v>2</v>
      </c>
      <c r="C49" s="39">
        <v>7</v>
      </c>
      <c r="D49" s="39"/>
      <c r="E49" s="69" t="s">
        <v>127</v>
      </c>
      <c r="F49" s="61" t="s">
        <v>1</v>
      </c>
      <c r="G49" s="61" t="s">
        <v>374</v>
      </c>
      <c r="H49" s="69" t="s">
        <v>127</v>
      </c>
      <c r="I49" s="61" t="s">
        <v>118</v>
      </c>
    </row>
    <row r="50" spans="1:9" ht="56.25" x14ac:dyDescent="0.25">
      <c r="A50" s="36" t="s">
        <v>30</v>
      </c>
      <c r="B50" s="39">
        <v>2</v>
      </c>
      <c r="C50" s="39">
        <v>8</v>
      </c>
      <c r="D50" s="39"/>
      <c r="E50" s="69" t="s">
        <v>128</v>
      </c>
      <c r="F50" s="61" t="s">
        <v>1</v>
      </c>
      <c r="G50" s="61" t="s">
        <v>374</v>
      </c>
      <c r="H50" s="69" t="s">
        <v>128</v>
      </c>
      <c r="I50" s="61" t="s">
        <v>118</v>
      </c>
    </row>
    <row r="51" spans="1:9" ht="139.5" customHeight="1" x14ac:dyDescent="0.25">
      <c r="A51" s="36" t="s">
        <v>30</v>
      </c>
      <c r="B51" s="36">
        <v>2</v>
      </c>
      <c r="C51" s="36">
        <v>9</v>
      </c>
      <c r="D51" s="40"/>
      <c r="E51" s="69" t="s">
        <v>129</v>
      </c>
      <c r="F51" s="61" t="s">
        <v>1</v>
      </c>
      <c r="G51" s="61" t="s">
        <v>374</v>
      </c>
      <c r="H51" s="126" t="s">
        <v>6</v>
      </c>
      <c r="I51" s="61" t="s">
        <v>118</v>
      </c>
    </row>
    <row r="52" spans="1:9" ht="71.25" customHeight="1" x14ac:dyDescent="0.25">
      <c r="A52" s="36" t="s">
        <v>30</v>
      </c>
      <c r="B52" s="36">
        <v>2</v>
      </c>
      <c r="C52" s="36">
        <v>10</v>
      </c>
      <c r="D52" s="40"/>
      <c r="E52" s="69" t="s">
        <v>130</v>
      </c>
      <c r="F52" s="61" t="s">
        <v>1</v>
      </c>
      <c r="G52" s="61" t="s">
        <v>374</v>
      </c>
      <c r="H52" s="69" t="s">
        <v>131</v>
      </c>
      <c r="I52" s="61" t="s">
        <v>118</v>
      </c>
    </row>
    <row r="53" spans="1:9" ht="82.5" customHeight="1" x14ac:dyDescent="0.25">
      <c r="A53" s="36" t="s">
        <v>30</v>
      </c>
      <c r="B53" s="36" t="s">
        <v>42</v>
      </c>
      <c r="C53" s="36" t="s">
        <v>107</v>
      </c>
      <c r="D53" s="40"/>
      <c r="E53" s="69" t="s">
        <v>132</v>
      </c>
      <c r="F53" s="61" t="s">
        <v>1</v>
      </c>
      <c r="G53" s="61" t="s">
        <v>374</v>
      </c>
      <c r="H53" s="69" t="s">
        <v>133</v>
      </c>
      <c r="I53" s="61" t="s">
        <v>118</v>
      </c>
    </row>
    <row r="54" spans="1:9" ht="57.75" customHeight="1" x14ac:dyDescent="0.25">
      <c r="A54" s="36" t="s">
        <v>30</v>
      </c>
      <c r="B54" s="36" t="s">
        <v>42</v>
      </c>
      <c r="C54" s="36" t="s">
        <v>69</v>
      </c>
      <c r="D54" s="40"/>
      <c r="E54" s="69" t="s">
        <v>134</v>
      </c>
      <c r="F54" s="61" t="s">
        <v>1</v>
      </c>
      <c r="G54" s="61" t="s">
        <v>374</v>
      </c>
      <c r="H54" s="69" t="s">
        <v>134</v>
      </c>
      <c r="I54" s="61" t="s">
        <v>118</v>
      </c>
    </row>
    <row r="55" spans="1:9" ht="69.75" customHeight="1" x14ac:dyDescent="0.25">
      <c r="A55" s="36" t="s">
        <v>30</v>
      </c>
      <c r="B55" s="36">
        <v>2</v>
      </c>
      <c r="C55" s="36" t="s">
        <v>74</v>
      </c>
      <c r="D55" s="40"/>
      <c r="E55" s="69" t="s">
        <v>135</v>
      </c>
      <c r="F55" s="61" t="s">
        <v>1</v>
      </c>
      <c r="G55" s="61" t="s">
        <v>374</v>
      </c>
      <c r="H55" s="69" t="s">
        <v>135</v>
      </c>
      <c r="I55" s="61" t="s">
        <v>118</v>
      </c>
    </row>
    <row r="56" spans="1:9" ht="69.75" customHeight="1" x14ac:dyDescent="0.25">
      <c r="A56" s="36" t="s">
        <v>30</v>
      </c>
      <c r="B56" s="36">
        <v>2</v>
      </c>
      <c r="C56" s="36" t="s">
        <v>73</v>
      </c>
      <c r="D56" s="40"/>
      <c r="E56" s="69" t="s">
        <v>136</v>
      </c>
      <c r="F56" s="61" t="s">
        <v>1</v>
      </c>
      <c r="G56" s="61" t="s">
        <v>374</v>
      </c>
      <c r="H56" s="69" t="s">
        <v>137</v>
      </c>
      <c r="I56" s="61" t="s">
        <v>118</v>
      </c>
    </row>
    <row r="57" spans="1:9" ht="84.75" customHeight="1" x14ac:dyDescent="0.25">
      <c r="A57" s="36" t="s">
        <v>30</v>
      </c>
      <c r="B57" s="36">
        <v>2</v>
      </c>
      <c r="C57" s="36" t="s">
        <v>108</v>
      </c>
      <c r="D57" s="40"/>
      <c r="E57" s="69" t="s">
        <v>138</v>
      </c>
      <c r="F57" s="61" t="s">
        <v>1</v>
      </c>
      <c r="G57" s="61" t="s">
        <v>374</v>
      </c>
      <c r="H57" s="69" t="s">
        <v>138</v>
      </c>
      <c r="I57" s="61" t="s">
        <v>118</v>
      </c>
    </row>
    <row r="58" spans="1:9" ht="60.75" customHeight="1" x14ac:dyDescent="0.25">
      <c r="A58" s="36" t="s">
        <v>30</v>
      </c>
      <c r="B58" s="36">
        <v>2</v>
      </c>
      <c r="C58" s="36" t="s">
        <v>109</v>
      </c>
      <c r="D58" s="40"/>
      <c r="E58" s="69" t="s">
        <v>139</v>
      </c>
      <c r="F58" s="61" t="s">
        <v>1</v>
      </c>
      <c r="G58" s="61" t="s">
        <v>374</v>
      </c>
      <c r="H58" s="69" t="s">
        <v>139</v>
      </c>
      <c r="I58" s="61" t="s">
        <v>118</v>
      </c>
    </row>
    <row r="59" spans="1:9" ht="69.75" customHeight="1" x14ac:dyDescent="0.25">
      <c r="A59" s="36" t="s">
        <v>30</v>
      </c>
      <c r="B59" s="36">
        <v>2</v>
      </c>
      <c r="C59" s="36" t="s">
        <v>111</v>
      </c>
      <c r="D59" s="40"/>
      <c r="E59" s="69" t="s">
        <v>140</v>
      </c>
      <c r="F59" s="61" t="s">
        <v>1</v>
      </c>
      <c r="G59" s="61" t="s">
        <v>374</v>
      </c>
      <c r="H59" s="69" t="s">
        <v>140</v>
      </c>
      <c r="I59" s="61" t="s">
        <v>118</v>
      </c>
    </row>
    <row r="60" spans="1:9" ht="69.75" customHeight="1" x14ac:dyDescent="0.25">
      <c r="A60" s="36" t="s">
        <v>30</v>
      </c>
      <c r="B60" s="36">
        <v>2</v>
      </c>
      <c r="C60" s="36" t="s">
        <v>113</v>
      </c>
      <c r="D60" s="40"/>
      <c r="E60" s="69" t="s">
        <v>141</v>
      </c>
      <c r="F60" s="61" t="s">
        <v>1</v>
      </c>
      <c r="G60" s="61" t="s">
        <v>374</v>
      </c>
      <c r="H60" s="69" t="s">
        <v>141</v>
      </c>
      <c r="I60" s="61" t="s">
        <v>118</v>
      </c>
    </row>
    <row r="61" spans="1:9" ht="69.75" customHeight="1" x14ac:dyDescent="0.25">
      <c r="A61" s="36" t="s">
        <v>30</v>
      </c>
      <c r="B61" s="36">
        <v>2</v>
      </c>
      <c r="C61" s="36" t="s">
        <v>115</v>
      </c>
      <c r="D61" s="40"/>
      <c r="E61" s="69" t="s">
        <v>142</v>
      </c>
      <c r="F61" s="61" t="s">
        <v>1</v>
      </c>
      <c r="G61" s="61" t="s">
        <v>374</v>
      </c>
      <c r="H61" s="69" t="s">
        <v>142</v>
      </c>
      <c r="I61" s="61" t="s">
        <v>118</v>
      </c>
    </row>
    <row r="62" spans="1:9" ht="69.75" customHeight="1" x14ac:dyDescent="0.25">
      <c r="A62" s="36" t="s">
        <v>30</v>
      </c>
      <c r="B62" s="36">
        <v>2</v>
      </c>
      <c r="C62" s="36" t="s">
        <v>77</v>
      </c>
      <c r="D62" s="40"/>
      <c r="E62" s="69" t="s">
        <v>143</v>
      </c>
      <c r="F62" s="61" t="s">
        <v>1</v>
      </c>
      <c r="G62" s="61" t="s">
        <v>374</v>
      </c>
      <c r="H62" s="69" t="s">
        <v>144</v>
      </c>
      <c r="I62" s="61" t="s">
        <v>118</v>
      </c>
    </row>
    <row r="63" spans="1:9" ht="69.75" customHeight="1" x14ac:dyDescent="0.25">
      <c r="A63" s="36" t="s">
        <v>30</v>
      </c>
      <c r="B63" s="36">
        <v>2</v>
      </c>
      <c r="C63" s="36" t="s">
        <v>78</v>
      </c>
      <c r="D63" s="40"/>
      <c r="E63" s="69" t="s">
        <v>145</v>
      </c>
      <c r="F63" s="61" t="s">
        <v>1</v>
      </c>
      <c r="G63" s="61" t="s">
        <v>374</v>
      </c>
      <c r="H63" s="69" t="s">
        <v>146</v>
      </c>
      <c r="I63" s="61" t="s">
        <v>118</v>
      </c>
    </row>
    <row r="64" spans="1:9" ht="15.75" customHeight="1" x14ac:dyDescent="0.25">
      <c r="A64" s="55" t="s">
        <v>30</v>
      </c>
      <c r="B64" s="55">
        <v>3</v>
      </c>
      <c r="C64" s="55"/>
      <c r="D64" s="55"/>
      <c r="E64" s="184" t="s">
        <v>147</v>
      </c>
      <c r="F64" s="185"/>
      <c r="G64" s="185"/>
      <c r="H64" s="185"/>
      <c r="I64" s="189"/>
    </row>
    <row r="65" spans="1:9" ht="60" customHeight="1" x14ac:dyDescent="0.25">
      <c r="A65" s="36" t="s">
        <v>30</v>
      </c>
      <c r="B65" s="36" t="s">
        <v>44</v>
      </c>
      <c r="C65" s="36" t="s">
        <v>40</v>
      </c>
      <c r="D65" s="36"/>
      <c r="E65" s="69" t="s">
        <v>148</v>
      </c>
      <c r="F65" s="61" t="s">
        <v>1</v>
      </c>
      <c r="G65" s="61" t="s">
        <v>374</v>
      </c>
      <c r="H65" s="70" t="s">
        <v>149</v>
      </c>
      <c r="I65" s="39" t="s">
        <v>150</v>
      </c>
    </row>
    <row r="66" spans="1:9" ht="60" customHeight="1" x14ac:dyDescent="0.25">
      <c r="A66" s="36" t="s">
        <v>30</v>
      </c>
      <c r="B66" s="36" t="s">
        <v>44</v>
      </c>
      <c r="C66" s="36" t="s">
        <v>42</v>
      </c>
      <c r="D66" s="36"/>
      <c r="E66" s="69" t="s">
        <v>151</v>
      </c>
      <c r="F66" s="61" t="s">
        <v>1</v>
      </c>
      <c r="G66" s="61" t="s">
        <v>374</v>
      </c>
      <c r="H66" s="71" t="s">
        <v>152</v>
      </c>
      <c r="I66" s="39" t="s">
        <v>153</v>
      </c>
    </row>
    <row r="67" spans="1:9" ht="59.25" customHeight="1" x14ac:dyDescent="0.25">
      <c r="A67" s="36" t="s">
        <v>30</v>
      </c>
      <c r="B67" s="36" t="s">
        <v>44</v>
      </c>
      <c r="C67" s="36" t="s">
        <v>44</v>
      </c>
      <c r="D67" s="36"/>
      <c r="E67" s="69" t="s">
        <v>364</v>
      </c>
      <c r="F67" s="61" t="s">
        <v>1</v>
      </c>
      <c r="G67" s="61" t="s">
        <v>374</v>
      </c>
      <c r="H67" s="71" t="s">
        <v>152</v>
      </c>
      <c r="I67" s="39" t="s">
        <v>154</v>
      </c>
    </row>
    <row r="68" spans="1:9" ht="56.25" x14ac:dyDescent="0.25">
      <c r="A68" s="36" t="s">
        <v>30</v>
      </c>
      <c r="B68" s="36" t="s">
        <v>44</v>
      </c>
      <c r="C68" s="36" t="s">
        <v>46</v>
      </c>
      <c r="D68" s="36"/>
      <c r="E68" s="69" t="s">
        <v>7</v>
      </c>
      <c r="F68" s="61" t="s">
        <v>1</v>
      </c>
      <c r="G68" s="61" t="s">
        <v>374</v>
      </c>
      <c r="H68" s="71" t="s">
        <v>152</v>
      </c>
      <c r="I68" s="39" t="s">
        <v>153</v>
      </c>
    </row>
    <row r="69" spans="1:9" ht="60" customHeight="1" x14ac:dyDescent="0.25">
      <c r="A69" s="36" t="s">
        <v>30</v>
      </c>
      <c r="B69" s="36" t="s">
        <v>44</v>
      </c>
      <c r="C69" s="36" t="s">
        <v>48</v>
      </c>
      <c r="D69" s="36"/>
      <c r="E69" s="69" t="s">
        <v>79</v>
      </c>
      <c r="F69" s="61" t="s">
        <v>1</v>
      </c>
      <c r="G69" s="61" t="s">
        <v>374</v>
      </c>
      <c r="H69" s="71" t="s">
        <v>152</v>
      </c>
      <c r="I69" s="39" t="s">
        <v>154</v>
      </c>
    </row>
    <row r="70" spans="1:9" ht="56.25" x14ac:dyDescent="0.25">
      <c r="A70" s="36" t="s">
        <v>30</v>
      </c>
      <c r="B70" s="36" t="s">
        <v>44</v>
      </c>
      <c r="C70" s="36" t="s">
        <v>155</v>
      </c>
      <c r="D70" s="36"/>
      <c r="E70" s="69" t="s">
        <v>156</v>
      </c>
      <c r="F70" s="61" t="s">
        <v>1</v>
      </c>
      <c r="G70" s="61" t="s">
        <v>374</v>
      </c>
      <c r="H70" s="71" t="s">
        <v>152</v>
      </c>
      <c r="I70" s="36" t="s">
        <v>157</v>
      </c>
    </row>
    <row r="71" spans="1:9" ht="56.25" x14ac:dyDescent="0.25">
      <c r="A71" s="36" t="s">
        <v>30</v>
      </c>
      <c r="B71" s="36" t="s">
        <v>44</v>
      </c>
      <c r="C71" s="36" t="s">
        <v>158</v>
      </c>
      <c r="D71" s="36"/>
      <c r="E71" s="69" t="s">
        <v>159</v>
      </c>
      <c r="F71" s="61" t="s">
        <v>1</v>
      </c>
      <c r="G71" s="61" t="s">
        <v>374</v>
      </c>
      <c r="H71" s="71" t="s">
        <v>152</v>
      </c>
      <c r="I71" s="72" t="s">
        <v>160</v>
      </c>
    </row>
    <row r="72" spans="1:9" ht="56.25" x14ac:dyDescent="0.25">
      <c r="A72" s="36" t="s">
        <v>30</v>
      </c>
      <c r="B72" s="36" t="s">
        <v>44</v>
      </c>
      <c r="C72" s="36" t="s">
        <v>185</v>
      </c>
      <c r="D72" s="36"/>
      <c r="E72" s="69" t="s">
        <v>161</v>
      </c>
      <c r="F72" s="61" t="s">
        <v>1</v>
      </c>
      <c r="G72" s="61" t="s">
        <v>374</v>
      </c>
      <c r="H72" s="71" t="s">
        <v>152</v>
      </c>
      <c r="I72" s="39" t="s">
        <v>154</v>
      </c>
    </row>
    <row r="73" spans="1:9" ht="56.25" x14ac:dyDescent="0.25">
      <c r="A73" s="36" t="s">
        <v>30</v>
      </c>
      <c r="B73" s="36" t="s">
        <v>44</v>
      </c>
      <c r="C73" s="36" t="s">
        <v>187</v>
      </c>
      <c r="D73" s="36"/>
      <c r="E73" s="69" t="s">
        <v>80</v>
      </c>
      <c r="F73" s="61" t="s">
        <v>1</v>
      </c>
      <c r="G73" s="61" t="s">
        <v>374</v>
      </c>
      <c r="H73" s="71" t="s">
        <v>152</v>
      </c>
      <c r="I73" s="39" t="s">
        <v>153</v>
      </c>
    </row>
    <row r="74" spans="1:9" ht="15" customHeight="1" x14ac:dyDescent="0.25">
      <c r="A74" s="55" t="s">
        <v>30</v>
      </c>
      <c r="B74" s="55" t="s">
        <v>46</v>
      </c>
      <c r="C74" s="42"/>
      <c r="D74" s="42"/>
      <c r="E74" s="184" t="s">
        <v>162</v>
      </c>
      <c r="F74" s="185"/>
      <c r="G74" s="185"/>
      <c r="H74" s="185"/>
      <c r="I74" s="189"/>
    </row>
    <row r="75" spans="1:9" s="118" customFormat="1" ht="105" customHeight="1" x14ac:dyDescent="0.25">
      <c r="A75" s="36" t="s">
        <v>30</v>
      </c>
      <c r="B75" s="36" t="s">
        <v>46</v>
      </c>
      <c r="C75" s="36" t="s">
        <v>40</v>
      </c>
      <c r="D75" s="36"/>
      <c r="E75" s="69" t="s">
        <v>274</v>
      </c>
      <c r="F75" s="61" t="s">
        <v>1</v>
      </c>
      <c r="G75" s="61" t="s">
        <v>374</v>
      </c>
      <c r="H75" s="69" t="s">
        <v>275</v>
      </c>
      <c r="I75" s="73" t="s">
        <v>163</v>
      </c>
    </row>
    <row r="76" spans="1:9" ht="56.25" x14ac:dyDescent="0.25">
      <c r="A76" s="36" t="s">
        <v>30</v>
      </c>
      <c r="B76" s="36" t="s">
        <v>46</v>
      </c>
      <c r="C76" s="36" t="s">
        <v>42</v>
      </c>
      <c r="D76" s="36"/>
      <c r="E76" s="69" t="s">
        <v>164</v>
      </c>
      <c r="F76" s="61" t="s">
        <v>1</v>
      </c>
      <c r="G76" s="61" t="s">
        <v>374</v>
      </c>
      <c r="H76" s="51" t="s">
        <v>165</v>
      </c>
      <c r="I76" s="73" t="s">
        <v>166</v>
      </c>
    </row>
    <row r="77" spans="1:9" ht="72.75" customHeight="1" x14ac:dyDescent="0.25">
      <c r="A77" s="36" t="s">
        <v>30</v>
      </c>
      <c r="B77" s="36" t="s">
        <v>46</v>
      </c>
      <c r="C77" s="36" t="s">
        <v>44</v>
      </c>
      <c r="D77" s="36"/>
      <c r="E77" s="69" t="s">
        <v>8</v>
      </c>
      <c r="F77" s="61" t="s">
        <v>1</v>
      </c>
      <c r="G77" s="61" t="s">
        <v>374</v>
      </c>
      <c r="H77" s="37" t="s">
        <v>167</v>
      </c>
      <c r="I77" s="73" t="s">
        <v>166</v>
      </c>
    </row>
    <row r="78" spans="1:9" ht="67.5" x14ac:dyDescent="0.25">
      <c r="A78" s="36" t="s">
        <v>30</v>
      </c>
      <c r="B78" s="36" t="s">
        <v>46</v>
      </c>
      <c r="C78" s="36" t="s">
        <v>48</v>
      </c>
      <c r="D78" s="36"/>
      <c r="E78" s="69" t="s">
        <v>10</v>
      </c>
      <c r="F78" s="61" t="s">
        <v>1</v>
      </c>
      <c r="G78" s="61" t="s">
        <v>374</v>
      </c>
      <c r="H78" s="113" t="s">
        <v>9</v>
      </c>
      <c r="I78" s="74" t="s">
        <v>168</v>
      </c>
    </row>
    <row r="79" spans="1:9" ht="70.5" customHeight="1" x14ac:dyDescent="0.25">
      <c r="A79" s="36" t="s">
        <v>30</v>
      </c>
      <c r="B79" s="36" t="s">
        <v>46</v>
      </c>
      <c r="C79" s="36" t="s">
        <v>155</v>
      </c>
      <c r="D79" s="36"/>
      <c r="E79" s="69" t="s">
        <v>240</v>
      </c>
      <c r="F79" s="61" t="s">
        <v>1</v>
      </c>
      <c r="G79" s="61" t="s">
        <v>374</v>
      </c>
      <c r="H79" s="127" t="s">
        <v>248</v>
      </c>
      <c r="I79" s="74" t="s">
        <v>168</v>
      </c>
    </row>
    <row r="80" spans="1:9" ht="56.25" x14ac:dyDescent="0.25">
      <c r="A80" s="36" t="s">
        <v>30</v>
      </c>
      <c r="B80" s="36" t="s">
        <v>46</v>
      </c>
      <c r="C80" s="36" t="s">
        <v>158</v>
      </c>
      <c r="D80" s="36"/>
      <c r="E80" s="69" t="s">
        <v>273</v>
      </c>
      <c r="F80" s="61" t="s">
        <v>1</v>
      </c>
      <c r="G80" s="61" t="s">
        <v>374</v>
      </c>
      <c r="H80" s="114" t="s">
        <v>365</v>
      </c>
      <c r="I80" s="73" t="s">
        <v>163</v>
      </c>
    </row>
    <row r="81" spans="1:9" s="118" customFormat="1" ht="78" customHeight="1" x14ac:dyDescent="0.25">
      <c r="A81" s="36" t="s">
        <v>30</v>
      </c>
      <c r="B81" s="36" t="s">
        <v>46</v>
      </c>
      <c r="C81" s="36" t="s">
        <v>185</v>
      </c>
      <c r="D81" s="36"/>
      <c r="E81" s="113" t="s">
        <v>287</v>
      </c>
      <c r="F81" s="61" t="s">
        <v>1</v>
      </c>
      <c r="G81" s="61" t="s">
        <v>374</v>
      </c>
      <c r="H81" s="51" t="s">
        <v>366</v>
      </c>
      <c r="I81" s="119" t="s">
        <v>266</v>
      </c>
    </row>
    <row r="82" spans="1:9" x14ac:dyDescent="0.25">
      <c r="A82" s="55" t="s">
        <v>30</v>
      </c>
      <c r="B82" s="55" t="s">
        <v>48</v>
      </c>
      <c r="C82" s="42"/>
      <c r="D82" s="42"/>
      <c r="E82" s="184" t="s">
        <v>169</v>
      </c>
      <c r="F82" s="185"/>
      <c r="G82" s="185"/>
      <c r="H82" s="185"/>
      <c r="I82" s="186"/>
    </row>
    <row r="83" spans="1:9" ht="78.75" x14ac:dyDescent="0.25">
      <c r="A83" s="42" t="s">
        <v>30</v>
      </c>
      <c r="B83" s="42" t="s">
        <v>48</v>
      </c>
      <c r="C83" s="42" t="s">
        <v>40</v>
      </c>
      <c r="D83" s="75"/>
      <c r="E83" s="47" t="s">
        <v>12</v>
      </c>
      <c r="F83" s="61" t="s">
        <v>1</v>
      </c>
      <c r="G83" s="61" t="s">
        <v>374</v>
      </c>
      <c r="H83" s="76" t="s">
        <v>11</v>
      </c>
      <c r="I83" s="77" t="s">
        <v>170</v>
      </c>
    </row>
    <row r="84" spans="1:9" ht="56.25" x14ac:dyDescent="0.25">
      <c r="A84" s="42" t="s">
        <v>30</v>
      </c>
      <c r="B84" s="42" t="s">
        <v>48</v>
      </c>
      <c r="C84" s="42" t="s">
        <v>42</v>
      </c>
      <c r="D84" s="42"/>
      <c r="E84" s="78" t="s">
        <v>171</v>
      </c>
      <c r="F84" s="61" t="s">
        <v>1</v>
      </c>
      <c r="G84" s="61" t="s">
        <v>374</v>
      </c>
      <c r="H84" s="76" t="s">
        <v>172</v>
      </c>
      <c r="I84" s="77" t="s">
        <v>170</v>
      </c>
    </row>
    <row r="85" spans="1:9" ht="114" customHeight="1" x14ac:dyDescent="0.25">
      <c r="A85" s="42" t="s">
        <v>30</v>
      </c>
      <c r="B85" s="42" t="s">
        <v>48</v>
      </c>
      <c r="C85" s="42" t="s">
        <v>44</v>
      </c>
      <c r="D85" s="42"/>
      <c r="E85" s="78" t="s">
        <v>173</v>
      </c>
      <c r="F85" s="61" t="s">
        <v>1</v>
      </c>
      <c r="G85" s="61" t="s">
        <v>374</v>
      </c>
      <c r="H85" s="79" t="s">
        <v>174</v>
      </c>
      <c r="I85" s="80" t="s">
        <v>175</v>
      </c>
    </row>
    <row r="86" spans="1:9" ht="67.5" x14ac:dyDescent="0.25">
      <c r="A86" s="42" t="s">
        <v>30</v>
      </c>
      <c r="B86" s="42" t="s">
        <v>48</v>
      </c>
      <c r="C86" s="42" t="s">
        <v>46</v>
      </c>
      <c r="D86" s="42"/>
      <c r="E86" s="78" t="s">
        <v>13</v>
      </c>
      <c r="F86" s="61" t="s">
        <v>1</v>
      </c>
      <c r="G86" s="61" t="s">
        <v>374</v>
      </c>
      <c r="H86" s="76" t="s">
        <v>176</v>
      </c>
      <c r="I86" s="77" t="s">
        <v>177</v>
      </c>
    </row>
    <row r="87" spans="1:9" ht="57" customHeight="1" x14ac:dyDescent="0.25">
      <c r="A87" s="42" t="s">
        <v>30</v>
      </c>
      <c r="B87" s="42" t="s">
        <v>48</v>
      </c>
      <c r="C87" s="42" t="s">
        <v>48</v>
      </c>
      <c r="D87" s="42"/>
      <c r="E87" s="78" t="s">
        <v>178</v>
      </c>
      <c r="F87" s="61" t="s">
        <v>1</v>
      </c>
      <c r="G87" s="61" t="s">
        <v>374</v>
      </c>
      <c r="H87" s="76" t="s">
        <v>179</v>
      </c>
      <c r="I87" s="77" t="s">
        <v>177</v>
      </c>
    </row>
    <row r="88" spans="1:9" ht="78.75" x14ac:dyDescent="0.25">
      <c r="A88" s="42" t="s">
        <v>30</v>
      </c>
      <c r="B88" s="42" t="s">
        <v>48</v>
      </c>
      <c r="C88" s="42" t="s">
        <v>155</v>
      </c>
      <c r="D88" s="42"/>
      <c r="E88" s="78" t="s">
        <v>180</v>
      </c>
      <c r="F88" s="61" t="s">
        <v>1</v>
      </c>
      <c r="G88" s="61" t="s">
        <v>374</v>
      </c>
      <c r="H88" s="76" t="s">
        <v>181</v>
      </c>
      <c r="I88" s="77" t="s">
        <v>182</v>
      </c>
    </row>
    <row r="89" spans="1:9" ht="48" customHeight="1" x14ac:dyDescent="0.25">
      <c r="A89" s="42" t="s">
        <v>30</v>
      </c>
      <c r="B89" s="42" t="s">
        <v>48</v>
      </c>
      <c r="C89" s="42" t="s">
        <v>158</v>
      </c>
      <c r="D89" s="42"/>
      <c r="E89" s="78" t="s">
        <v>183</v>
      </c>
      <c r="F89" s="61" t="s">
        <v>1</v>
      </c>
      <c r="G89" s="61" t="s">
        <v>374</v>
      </c>
      <c r="H89" s="76" t="s">
        <v>184</v>
      </c>
      <c r="I89" s="80"/>
    </row>
    <row r="90" spans="1:9" ht="56.25" x14ac:dyDescent="0.25">
      <c r="A90" s="42" t="s">
        <v>30</v>
      </c>
      <c r="B90" s="42" t="s">
        <v>48</v>
      </c>
      <c r="C90" s="42" t="s">
        <v>185</v>
      </c>
      <c r="D90" s="42"/>
      <c r="E90" s="78" t="s">
        <v>186</v>
      </c>
      <c r="F90" s="61" t="s">
        <v>1</v>
      </c>
      <c r="G90" s="61" t="s">
        <v>374</v>
      </c>
      <c r="H90" s="78" t="s">
        <v>186</v>
      </c>
      <c r="I90" s="81">
        <v>38479</v>
      </c>
    </row>
    <row r="91" spans="1:9" ht="108" customHeight="1" x14ac:dyDescent="0.25">
      <c r="A91" s="42" t="s">
        <v>30</v>
      </c>
      <c r="B91" s="42" t="s">
        <v>48</v>
      </c>
      <c r="C91" s="42" t="s">
        <v>187</v>
      </c>
      <c r="D91" s="42"/>
      <c r="E91" s="78" t="s">
        <v>14</v>
      </c>
      <c r="F91" s="61" t="s">
        <v>1</v>
      </c>
      <c r="G91" s="61" t="s">
        <v>374</v>
      </c>
      <c r="H91" s="76" t="s">
        <v>188</v>
      </c>
      <c r="I91" s="82" t="s">
        <v>189</v>
      </c>
    </row>
    <row r="92" spans="1:9" ht="102.75" customHeight="1" x14ac:dyDescent="0.25">
      <c r="A92" s="42" t="s">
        <v>30</v>
      </c>
      <c r="B92" s="42">
        <v>5</v>
      </c>
      <c r="C92" s="42">
        <v>10</v>
      </c>
      <c r="D92" s="83"/>
      <c r="E92" s="78" t="s">
        <v>190</v>
      </c>
      <c r="F92" s="61" t="s">
        <v>1</v>
      </c>
      <c r="G92" s="61" t="s">
        <v>374</v>
      </c>
      <c r="H92" s="76" t="s">
        <v>15</v>
      </c>
      <c r="I92" s="77" t="s">
        <v>191</v>
      </c>
    </row>
  </sheetData>
  <mergeCells count="16">
    <mergeCell ref="I9:I10"/>
    <mergeCell ref="E82:I82"/>
    <mergeCell ref="E11:I11"/>
    <mergeCell ref="E42:I42"/>
    <mergeCell ref="E64:I64"/>
    <mergeCell ref="E74:I74"/>
    <mergeCell ref="A9:D9"/>
    <mergeCell ref="E9:E10"/>
    <mergeCell ref="F9:F10"/>
    <mergeCell ref="G9:G10"/>
    <mergeCell ref="H9:H10"/>
    <mergeCell ref="H1:I1"/>
    <mergeCell ref="H2:I2"/>
    <mergeCell ref="H3:I3"/>
    <mergeCell ref="H4:I4"/>
    <mergeCell ref="A7:I7"/>
  </mergeCells>
  <phoneticPr fontId="34" type="noConversion"/>
  <pageMargins left="0.70866141732283472" right="0.70866141732283472" top="0.74803149606299213" bottom="0.74803149606299213" header="0.31496062992125984" footer="0.31496062992125984"/>
  <pageSetup paperSize="9" scale="96" fitToHeight="0" orientation="landscape" r:id="rId1"/>
  <rowBreaks count="6" manualBreakCount="6">
    <brk id="13" max="8" man="1"/>
    <brk id="22" max="8" man="1"/>
    <brk id="38" max="16383" man="1"/>
    <brk id="50" max="16383" man="1"/>
    <brk id="64" max="16383" man="1"/>
    <brk id="7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9"/>
  <sheetViews>
    <sheetView view="pageBreakPreview" topLeftCell="A37" zoomScaleSheetLayoutView="100" workbookViewId="0">
      <selection activeCell="K5" sqref="K5"/>
    </sheetView>
  </sheetViews>
  <sheetFormatPr defaultColWidth="3.5703125" defaultRowHeight="15" x14ac:dyDescent="0.25"/>
  <cols>
    <col min="1" max="2" width="4.85546875" customWidth="1"/>
    <col min="3" max="3" width="3.5703125" customWidth="1"/>
    <col min="4" max="4" width="34.5703125" customWidth="1"/>
    <col min="5" max="5" width="10.5703125" customWidth="1"/>
    <col min="6" max="10" width="10.7109375" customWidth="1"/>
    <col min="11" max="253" width="9.140625" customWidth="1"/>
    <col min="254" max="255" width="4.85546875" customWidth="1"/>
  </cols>
  <sheetData>
    <row r="1" spans="1:11" ht="14.1" customHeight="1" x14ac:dyDescent="0.25">
      <c r="A1" s="84"/>
      <c r="B1" s="23"/>
      <c r="C1" s="23"/>
      <c r="D1" s="23"/>
      <c r="E1" s="23"/>
      <c r="F1" s="23"/>
      <c r="G1" s="23"/>
      <c r="H1" s="172" t="s">
        <v>292</v>
      </c>
      <c r="I1" s="172"/>
      <c r="J1" s="172"/>
      <c r="K1" s="172"/>
    </row>
    <row r="2" spans="1:11" ht="14.1" customHeight="1" x14ac:dyDescent="0.25">
      <c r="A2" s="84"/>
      <c r="B2" s="23"/>
      <c r="C2" s="23"/>
      <c r="D2" s="23"/>
      <c r="E2" s="23"/>
      <c r="F2" s="23"/>
      <c r="G2" s="23"/>
      <c r="H2" s="172" t="s">
        <v>18</v>
      </c>
      <c r="I2" s="172"/>
      <c r="J2" s="172"/>
      <c r="K2" s="172"/>
    </row>
    <row r="3" spans="1:11" ht="50.25" customHeight="1" x14ac:dyDescent="0.25">
      <c r="A3" s="84"/>
      <c r="B3" s="23"/>
      <c r="C3" s="23"/>
      <c r="D3" s="23"/>
      <c r="E3" s="23"/>
      <c r="F3" s="23"/>
      <c r="G3" s="23"/>
      <c r="H3" s="152" t="s">
        <v>350</v>
      </c>
      <c r="I3" s="152"/>
      <c r="J3" s="152"/>
      <c r="K3" s="152"/>
    </row>
    <row r="4" spans="1:11" ht="14.1" customHeight="1" x14ac:dyDescent="0.25">
      <c r="A4" s="84"/>
      <c r="B4" s="23"/>
      <c r="C4" s="23"/>
      <c r="D4" s="23"/>
      <c r="E4" s="23"/>
      <c r="F4" s="23"/>
      <c r="G4" s="23"/>
      <c r="H4" s="173" t="s">
        <v>358</v>
      </c>
      <c r="I4" s="173"/>
      <c r="J4" s="173"/>
      <c r="K4" s="173"/>
    </row>
    <row r="5" spans="1:11" ht="14.1" customHeight="1" x14ac:dyDescent="0.25">
      <c r="A5" s="84"/>
      <c r="B5" s="23"/>
      <c r="C5" s="23"/>
      <c r="D5" s="23"/>
      <c r="E5" s="23"/>
      <c r="F5" s="23"/>
      <c r="G5" s="23"/>
      <c r="H5" s="2"/>
      <c r="I5" s="2"/>
      <c r="J5" s="1"/>
    </row>
    <row r="6" spans="1:11" ht="14.1" customHeight="1" x14ac:dyDescent="0.25">
      <c r="A6" s="84"/>
      <c r="B6" s="182" t="s">
        <v>192</v>
      </c>
      <c r="C6" s="182"/>
      <c r="D6" s="182"/>
      <c r="E6" s="182"/>
      <c r="F6" s="182"/>
      <c r="G6" s="182"/>
      <c r="H6" s="182"/>
      <c r="I6" s="182"/>
      <c r="J6" s="182"/>
    </row>
    <row r="7" spans="1:11" ht="14.1" customHeight="1" x14ac:dyDescent="0.25">
      <c r="A7" s="84"/>
      <c r="B7" s="85"/>
      <c r="C7" s="85"/>
      <c r="D7" s="85"/>
      <c r="E7" s="85"/>
      <c r="F7" s="85"/>
      <c r="G7" s="85"/>
      <c r="H7" s="85"/>
      <c r="I7" s="85"/>
      <c r="J7" s="85"/>
    </row>
    <row r="8" spans="1:11" ht="13.5" customHeight="1" x14ac:dyDescent="0.25">
      <c r="A8" s="180" t="s">
        <v>20</v>
      </c>
      <c r="B8" s="193"/>
      <c r="C8" s="162" t="s">
        <v>193</v>
      </c>
      <c r="D8" s="162" t="s">
        <v>194</v>
      </c>
      <c r="E8" s="162" t="s">
        <v>195</v>
      </c>
      <c r="F8" s="162" t="s">
        <v>196</v>
      </c>
      <c r="G8" s="162"/>
      <c r="H8" s="162"/>
      <c r="I8" s="162"/>
      <c r="J8" s="162"/>
      <c r="K8" s="192"/>
    </row>
    <row r="9" spans="1:11" ht="48.75" customHeight="1" x14ac:dyDescent="0.25">
      <c r="A9" s="193"/>
      <c r="B9" s="193"/>
      <c r="C9" s="162"/>
      <c r="D9" s="162"/>
      <c r="E9" s="162"/>
      <c r="F9" s="104" t="s">
        <v>49</v>
      </c>
      <c r="G9" s="104" t="s">
        <v>50</v>
      </c>
      <c r="H9" s="104" t="s">
        <v>51</v>
      </c>
      <c r="I9" s="104" t="s">
        <v>52</v>
      </c>
      <c r="J9" s="104" t="s">
        <v>53</v>
      </c>
      <c r="K9" s="104" t="s">
        <v>54</v>
      </c>
    </row>
    <row r="10" spans="1:11" ht="14.1" customHeight="1" x14ac:dyDescent="0.25">
      <c r="A10" s="35" t="s">
        <v>28</v>
      </c>
      <c r="B10" s="35" t="s">
        <v>29</v>
      </c>
      <c r="C10" s="162"/>
      <c r="D10" s="194"/>
      <c r="E10" s="194"/>
      <c r="F10" s="26" t="s">
        <v>276</v>
      </c>
      <c r="G10" s="26" t="s">
        <v>277</v>
      </c>
      <c r="H10" s="26" t="s">
        <v>278</v>
      </c>
      <c r="I10" s="26" t="s">
        <v>371</v>
      </c>
      <c r="J10" s="26" t="s">
        <v>372</v>
      </c>
      <c r="K10" s="128" t="s">
        <v>375</v>
      </c>
    </row>
    <row r="11" spans="1:11" ht="14.1" customHeight="1" x14ac:dyDescent="0.25">
      <c r="A11" s="34" t="s">
        <v>30</v>
      </c>
      <c r="B11" s="35"/>
      <c r="C11" s="26"/>
      <c r="D11" s="195" t="s">
        <v>252</v>
      </c>
      <c r="E11" s="195"/>
      <c r="F11" s="195"/>
      <c r="G11" s="195"/>
      <c r="H11" s="195"/>
      <c r="I11" s="195"/>
      <c r="J11" s="195"/>
      <c r="K11" s="192"/>
    </row>
    <row r="12" spans="1:11" ht="24" customHeight="1" x14ac:dyDescent="0.25">
      <c r="A12" s="35" t="s">
        <v>30</v>
      </c>
      <c r="B12" s="35" t="s">
        <v>40</v>
      </c>
      <c r="C12" s="48"/>
      <c r="D12" s="38" t="s">
        <v>355</v>
      </c>
      <c r="E12" s="48" t="s">
        <v>198</v>
      </c>
      <c r="F12" s="86" t="s">
        <v>199</v>
      </c>
      <c r="G12" s="86" t="s">
        <v>199</v>
      </c>
      <c r="H12" s="86" t="s">
        <v>199</v>
      </c>
      <c r="I12" s="86" t="s">
        <v>199</v>
      </c>
      <c r="J12" s="86" t="s">
        <v>199</v>
      </c>
      <c r="K12" s="86" t="s">
        <v>199</v>
      </c>
    </row>
    <row r="13" spans="1:11" ht="80.25" customHeight="1" x14ac:dyDescent="0.25">
      <c r="A13" s="93" t="s">
        <v>30</v>
      </c>
      <c r="B13" s="36" t="s">
        <v>42</v>
      </c>
      <c r="C13" s="36"/>
      <c r="D13" s="37" t="s">
        <v>210</v>
      </c>
      <c r="E13" s="39" t="s">
        <v>211</v>
      </c>
      <c r="F13" s="94">
        <v>100</v>
      </c>
      <c r="G13" s="94">
        <v>100</v>
      </c>
      <c r="H13" s="94">
        <v>100</v>
      </c>
      <c r="I13" s="94">
        <v>100</v>
      </c>
      <c r="J13" s="94">
        <v>100</v>
      </c>
      <c r="K13" s="94">
        <v>100</v>
      </c>
    </row>
    <row r="14" spans="1:11" ht="34.5" customHeight="1" x14ac:dyDescent="0.25">
      <c r="A14" s="93" t="s">
        <v>30</v>
      </c>
      <c r="B14" s="36" t="s">
        <v>44</v>
      </c>
      <c r="C14" s="36"/>
      <c r="D14" s="69" t="s">
        <v>220</v>
      </c>
      <c r="E14" s="39" t="s">
        <v>211</v>
      </c>
      <c r="F14" s="39">
        <v>98</v>
      </c>
      <c r="G14" s="39">
        <v>98</v>
      </c>
      <c r="H14" s="39">
        <v>98</v>
      </c>
      <c r="I14" s="39">
        <v>98</v>
      </c>
      <c r="J14" s="39">
        <v>98</v>
      </c>
      <c r="K14" s="39">
        <v>98</v>
      </c>
    </row>
    <row r="15" spans="1:11" ht="49.5" customHeight="1" x14ac:dyDescent="0.25">
      <c r="A15" s="97" t="s">
        <v>30</v>
      </c>
      <c r="B15" s="98" t="s">
        <v>46</v>
      </c>
      <c r="C15" s="99"/>
      <c r="D15" s="69" t="s">
        <v>279</v>
      </c>
      <c r="E15" s="101" t="s">
        <v>211</v>
      </c>
      <c r="F15" s="102">
        <v>2</v>
      </c>
      <c r="G15" s="102">
        <v>10</v>
      </c>
      <c r="H15" s="102">
        <v>20</v>
      </c>
      <c r="I15" s="102">
        <v>30</v>
      </c>
      <c r="J15" s="102">
        <v>40</v>
      </c>
      <c r="K15" s="102">
        <v>40</v>
      </c>
    </row>
    <row r="16" spans="1:11" ht="68.25" x14ac:dyDescent="0.25">
      <c r="A16" s="42" t="s">
        <v>30</v>
      </c>
      <c r="B16" s="57">
        <v>5</v>
      </c>
      <c r="C16" s="57"/>
      <c r="D16" s="89" t="s">
        <v>360</v>
      </c>
      <c r="E16" s="57" t="s">
        <v>211</v>
      </c>
      <c r="F16" s="57">
        <v>10.89</v>
      </c>
      <c r="G16" s="57">
        <v>10.89</v>
      </c>
      <c r="H16" s="57">
        <v>10.89</v>
      </c>
      <c r="I16" s="57">
        <v>10.89</v>
      </c>
      <c r="J16" s="57">
        <v>10.89</v>
      </c>
      <c r="K16" s="57">
        <v>10.89</v>
      </c>
    </row>
    <row r="17" spans="1:12" s="54" customFormat="1" ht="14.1" customHeight="1" x14ac:dyDescent="0.25">
      <c r="A17" s="34" t="s">
        <v>30</v>
      </c>
      <c r="B17" s="34" t="s">
        <v>40</v>
      </c>
      <c r="C17" s="33"/>
      <c r="D17" s="195" t="s">
        <v>197</v>
      </c>
      <c r="E17" s="195"/>
      <c r="F17" s="195"/>
      <c r="G17" s="195"/>
      <c r="H17" s="195"/>
      <c r="I17" s="195"/>
      <c r="J17" s="195"/>
      <c r="K17" s="192"/>
    </row>
    <row r="18" spans="1:12" ht="27" customHeight="1" x14ac:dyDescent="0.25">
      <c r="A18" s="35" t="s">
        <v>30</v>
      </c>
      <c r="B18" s="35" t="s">
        <v>40</v>
      </c>
      <c r="C18" s="48">
        <v>1</v>
      </c>
      <c r="D18" s="38" t="s">
        <v>200</v>
      </c>
      <c r="E18" s="48" t="s">
        <v>201</v>
      </c>
      <c r="F18" s="86">
        <v>19.7</v>
      </c>
      <c r="G18" s="86">
        <v>18.850000000000001</v>
      </c>
      <c r="H18" s="86">
        <v>20.170000000000002</v>
      </c>
      <c r="I18" s="86">
        <v>20.5</v>
      </c>
      <c r="J18" s="86">
        <v>20.93</v>
      </c>
      <c r="K18" s="86">
        <v>20.93</v>
      </c>
    </row>
    <row r="19" spans="1:12" ht="36" customHeight="1" x14ac:dyDescent="0.25">
      <c r="A19" s="35" t="s">
        <v>30</v>
      </c>
      <c r="B19" s="35" t="s">
        <v>40</v>
      </c>
      <c r="C19" s="48">
        <v>2</v>
      </c>
      <c r="D19" s="38" t="s">
        <v>202</v>
      </c>
      <c r="E19" s="48" t="s">
        <v>201</v>
      </c>
      <c r="F19" s="86">
        <v>0.33</v>
      </c>
      <c r="G19" s="86">
        <v>0.34</v>
      </c>
      <c r="H19" s="86">
        <v>0.35</v>
      </c>
      <c r="I19" s="86">
        <v>0.74</v>
      </c>
      <c r="J19" s="86">
        <v>0.75</v>
      </c>
      <c r="K19" s="86">
        <v>0.75</v>
      </c>
    </row>
    <row r="20" spans="1:12" ht="23.25" x14ac:dyDescent="0.25">
      <c r="A20" s="87" t="s">
        <v>30</v>
      </c>
      <c r="B20" s="88">
        <v>1</v>
      </c>
      <c r="C20" s="88">
        <v>3</v>
      </c>
      <c r="D20" s="89" t="s">
        <v>203</v>
      </c>
      <c r="E20" s="48" t="s">
        <v>201</v>
      </c>
      <c r="F20" s="88">
        <v>10200</v>
      </c>
      <c r="G20" s="88">
        <v>10200</v>
      </c>
      <c r="H20" s="88">
        <v>13181</v>
      </c>
      <c r="I20" s="88">
        <v>14012</v>
      </c>
      <c r="J20" s="88">
        <v>14200</v>
      </c>
      <c r="K20" s="88">
        <v>14200</v>
      </c>
      <c r="L20" s="90"/>
    </row>
    <row r="21" spans="1:12" ht="92.25" customHeight="1" x14ac:dyDescent="0.25">
      <c r="A21" s="87" t="s">
        <v>30</v>
      </c>
      <c r="B21" s="88">
        <v>1</v>
      </c>
      <c r="C21" s="88">
        <v>4</v>
      </c>
      <c r="D21" s="89" t="s">
        <v>204</v>
      </c>
      <c r="E21" s="48" t="s">
        <v>201</v>
      </c>
      <c r="F21" s="91">
        <v>0</v>
      </c>
      <c r="G21" s="91">
        <v>0</v>
      </c>
      <c r="H21" s="91">
        <v>0</v>
      </c>
      <c r="I21" s="91">
        <v>0</v>
      </c>
      <c r="J21" s="91">
        <v>0</v>
      </c>
      <c r="K21" s="91">
        <v>0</v>
      </c>
    </row>
    <row r="22" spans="1:12" ht="103.5" customHeight="1" x14ac:dyDescent="0.25">
      <c r="A22" s="87" t="s">
        <v>30</v>
      </c>
      <c r="B22" s="88">
        <v>1</v>
      </c>
      <c r="C22" s="88">
        <v>5</v>
      </c>
      <c r="D22" s="89" t="s">
        <v>205</v>
      </c>
      <c r="E22" s="48" t="s">
        <v>201</v>
      </c>
      <c r="F22" s="91">
        <v>0</v>
      </c>
      <c r="G22" s="91">
        <v>0</v>
      </c>
      <c r="H22" s="91">
        <v>0</v>
      </c>
      <c r="I22" s="91">
        <v>0</v>
      </c>
      <c r="J22" s="91">
        <v>0</v>
      </c>
      <c r="K22" s="91">
        <v>0</v>
      </c>
    </row>
    <row r="23" spans="1:12" ht="69.75" customHeight="1" x14ac:dyDescent="0.25">
      <c r="A23" s="87" t="s">
        <v>30</v>
      </c>
      <c r="B23" s="88">
        <v>1</v>
      </c>
      <c r="C23" s="88">
        <v>6</v>
      </c>
      <c r="D23" s="89" t="s">
        <v>206</v>
      </c>
      <c r="E23" s="88" t="s">
        <v>207</v>
      </c>
      <c r="F23" s="91">
        <v>25.27</v>
      </c>
      <c r="G23" s="91">
        <v>21.62</v>
      </c>
      <c r="H23" s="91">
        <v>22</v>
      </c>
      <c r="I23" s="91">
        <v>22.3</v>
      </c>
      <c r="J23" s="116">
        <v>22.5</v>
      </c>
      <c r="K23" s="116">
        <v>22.6</v>
      </c>
    </row>
    <row r="24" spans="1:12" ht="66" customHeight="1" x14ac:dyDescent="0.25">
      <c r="A24" s="87" t="s">
        <v>30</v>
      </c>
      <c r="B24" s="87" t="s">
        <v>40</v>
      </c>
      <c r="C24" s="87" t="s">
        <v>158</v>
      </c>
      <c r="D24" s="89" t="s">
        <v>361</v>
      </c>
      <c r="E24" s="57" t="s">
        <v>208</v>
      </c>
      <c r="F24" s="91">
        <v>0</v>
      </c>
      <c r="G24" s="91">
        <v>0</v>
      </c>
      <c r="H24" s="91">
        <v>0</v>
      </c>
      <c r="I24" s="91">
        <v>0</v>
      </c>
      <c r="J24" s="91">
        <v>0</v>
      </c>
      <c r="K24" s="91">
        <v>0</v>
      </c>
    </row>
    <row r="25" spans="1:12" s="54" customFormat="1" x14ac:dyDescent="0.25">
      <c r="A25" s="55" t="s">
        <v>30</v>
      </c>
      <c r="B25" s="55" t="s">
        <v>42</v>
      </c>
      <c r="C25" s="92"/>
      <c r="D25" s="190" t="s">
        <v>209</v>
      </c>
      <c r="E25" s="191"/>
      <c r="F25" s="191"/>
      <c r="G25" s="191"/>
      <c r="H25" s="191"/>
      <c r="I25" s="191"/>
      <c r="J25" s="191"/>
      <c r="K25" s="192"/>
    </row>
    <row r="27" spans="1:12" ht="35.25" customHeight="1" x14ac:dyDescent="0.25">
      <c r="A27" s="93" t="s">
        <v>30</v>
      </c>
      <c r="B27" s="36" t="s">
        <v>42</v>
      </c>
      <c r="C27" s="36" t="s">
        <v>40</v>
      </c>
      <c r="D27" s="37" t="s">
        <v>212</v>
      </c>
      <c r="E27" s="39" t="s">
        <v>211</v>
      </c>
      <c r="F27" s="94">
        <v>100</v>
      </c>
      <c r="G27" s="94">
        <v>100</v>
      </c>
      <c r="H27" s="94">
        <v>100</v>
      </c>
      <c r="I27" s="94">
        <v>100</v>
      </c>
      <c r="J27" s="94">
        <v>100</v>
      </c>
      <c r="K27" s="94">
        <v>100</v>
      </c>
    </row>
    <row r="28" spans="1:12" ht="15.75" customHeight="1" x14ac:dyDescent="0.25">
      <c r="A28" s="93" t="s">
        <v>30</v>
      </c>
      <c r="B28" s="36" t="s">
        <v>42</v>
      </c>
      <c r="C28" s="36" t="s">
        <v>42</v>
      </c>
      <c r="D28" s="69" t="s">
        <v>213</v>
      </c>
      <c r="E28" s="74" t="s">
        <v>214</v>
      </c>
      <c r="F28" s="95">
        <v>0</v>
      </c>
      <c r="G28" s="95">
        <v>0</v>
      </c>
      <c r="H28" s="95">
        <v>0</v>
      </c>
      <c r="I28" s="95">
        <v>0</v>
      </c>
      <c r="J28" s="95">
        <v>2</v>
      </c>
      <c r="K28" s="95">
        <v>4</v>
      </c>
    </row>
    <row r="29" spans="1:12" ht="24.75" customHeight="1" x14ac:dyDescent="0.25">
      <c r="A29" s="93" t="s">
        <v>30</v>
      </c>
      <c r="B29" s="36" t="s">
        <v>42</v>
      </c>
      <c r="C29" s="36" t="s">
        <v>44</v>
      </c>
      <c r="D29" s="69" t="s">
        <v>293</v>
      </c>
      <c r="E29" s="39" t="s">
        <v>214</v>
      </c>
      <c r="F29" s="39">
        <v>5</v>
      </c>
      <c r="G29" s="39">
        <v>5</v>
      </c>
      <c r="H29" s="39">
        <v>5</v>
      </c>
      <c r="I29" s="39">
        <v>5</v>
      </c>
      <c r="J29" s="39">
        <v>5</v>
      </c>
      <c r="K29" s="39">
        <v>5</v>
      </c>
    </row>
    <row r="30" spans="1:12" s="54" customFormat="1" x14ac:dyDescent="0.25">
      <c r="A30" s="96" t="s">
        <v>30</v>
      </c>
      <c r="B30" s="55" t="s">
        <v>44</v>
      </c>
      <c r="C30" s="55"/>
      <c r="D30" s="190" t="s">
        <v>215</v>
      </c>
      <c r="E30" s="190"/>
      <c r="F30" s="190"/>
      <c r="G30" s="190"/>
      <c r="H30" s="190"/>
      <c r="I30" s="190"/>
      <c r="J30" s="190"/>
      <c r="K30" s="192"/>
    </row>
    <row r="31" spans="1:12" ht="180" x14ac:dyDescent="0.25">
      <c r="A31" s="93" t="s">
        <v>30</v>
      </c>
      <c r="B31" s="36" t="s">
        <v>44</v>
      </c>
      <c r="C31" s="36" t="s">
        <v>40</v>
      </c>
      <c r="D31" s="69" t="s">
        <v>362</v>
      </c>
      <c r="E31" s="39" t="s">
        <v>211</v>
      </c>
      <c r="F31" s="39">
        <v>100</v>
      </c>
      <c r="G31" s="39">
        <v>100</v>
      </c>
      <c r="H31" s="39">
        <v>100</v>
      </c>
      <c r="I31" s="39">
        <v>100</v>
      </c>
      <c r="J31" s="39">
        <v>100</v>
      </c>
      <c r="K31" s="39">
        <v>100</v>
      </c>
    </row>
    <row r="32" spans="1:12" ht="46.5" customHeight="1" x14ac:dyDescent="0.25">
      <c r="A32" s="93" t="s">
        <v>30</v>
      </c>
      <c r="B32" s="36" t="s">
        <v>44</v>
      </c>
      <c r="C32" s="36" t="s">
        <v>42</v>
      </c>
      <c r="D32" s="69" t="s">
        <v>216</v>
      </c>
      <c r="E32" s="39" t="s">
        <v>211</v>
      </c>
      <c r="F32" s="39">
        <v>38</v>
      </c>
      <c r="G32" s="39">
        <v>38</v>
      </c>
      <c r="H32" s="39">
        <v>38</v>
      </c>
      <c r="I32" s="39">
        <v>38</v>
      </c>
      <c r="J32" s="39">
        <v>38</v>
      </c>
      <c r="K32" s="39">
        <v>38</v>
      </c>
    </row>
    <row r="33" spans="1:11" ht="27.75" customHeight="1" x14ac:dyDescent="0.25">
      <c r="A33" s="93" t="s">
        <v>30</v>
      </c>
      <c r="B33" s="36" t="s">
        <v>44</v>
      </c>
      <c r="C33" s="36" t="s">
        <v>44</v>
      </c>
      <c r="D33" s="69" t="s">
        <v>217</v>
      </c>
      <c r="E33" s="39" t="s">
        <v>211</v>
      </c>
      <c r="F33" s="39">
        <v>54</v>
      </c>
      <c r="G33" s="39">
        <v>53</v>
      </c>
      <c r="H33" s="39">
        <v>52</v>
      </c>
      <c r="I33" s="39">
        <v>51</v>
      </c>
      <c r="J33" s="39">
        <v>50</v>
      </c>
      <c r="K33" s="39">
        <v>49</v>
      </c>
    </row>
    <row r="34" spans="1:11" ht="17.25" customHeight="1" x14ac:dyDescent="0.25">
      <c r="A34" s="93" t="s">
        <v>30</v>
      </c>
      <c r="B34" s="36" t="s">
        <v>44</v>
      </c>
      <c r="C34" s="36" t="s">
        <v>46</v>
      </c>
      <c r="D34" s="69" t="s">
        <v>218</v>
      </c>
      <c r="E34" s="39" t="s">
        <v>211</v>
      </c>
      <c r="F34" s="39">
        <v>84</v>
      </c>
      <c r="G34" s="39">
        <v>83</v>
      </c>
      <c r="H34" s="39">
        <v>82</v>
      </c>
      <c r="I34" s="39">
        <v>80</v>
      </c>
      <c r="J34" s="39">
        <v>79</v>
      </c>
      <c r="K34" s="39">
        <v>78</v>
      </c>
    </row>
    <row r="35" spans="1:11" ht="17.25" customHeight="1" x14ac:dyDescent="0.25">
      <c r="A35" s="93" t="s">
        <v>30</v>
      </c>
      <c r="B35" s="36" t="s">
        <v>44</v>
      </c>
      <c r="C35" s="36" t="s">
        <v>48</v>
      </c>
      <c r="D35" s="69" t="s">
        <v>219</v>
      </c>
      <c r="E35" s="39" t="s">
        <v>211</v>
      </c>
      <c r="F35" s="39">
        <v>69</v>
      </c>
      <c r="G35" s="39">
        <v>68</v>
      </c>
      <c r="H35" s="39">
        <v>67</v>
      </c>
      <c r="I35" s="39">
        <v>66</v>
      </c>
      <c r="J35" s="39">
        <v>64</v>
      </c>
      <c r="K35" s="39">
        <v>63</v>
      </c>
    </row>
    <row r="37" spans="1:11" x14ac:dyDescent="0.25">
      <c r="A37" s="96" t="s">
        <v>30</v>
      </c>
      <c r="B37" s="55" t="s">
        <v>68</v>
      </c>
      <c r="C37" s="42"/>
      <c r="D37" s="190" t="s">
        <v>221</v>
      </c>
      <c r="E37" s="190"/>
      <c r="F37" s="190"/>
      <c r="G37" s="190"/>
      <c r="H37" s="190"/>
      <c r="I37" s="190"/>
      <c r="J37" s="190"/>
      <c r="K37" s="192"/>
    </row>
    <row r="39" spans="1:11" ht="27" customHeight="1" x14ac:dyDescent="0.25">
      <c r="A39" s="97" t="s">
        <v>30</v>
      </c>
      <c r="B39" s="98" t="s">
        <v>46</v>
      </c>
      <c r="C39" s="99" t="s">
        <v>40</v>
      </c>
      <c r="D39" s="100" t="s">
        <v>222</v>
      </c>
      <c r="E39" s="101" t="s">
        <v>211</v>
      </c>
      <c r="F39" s="102">
        <v>6</v>
      </c>
      <c r="G39" s="102">
        <v>8</v>
      </c>
      <c r="H39" s="102">
        <v>10</v>
      </c>
      <c r="I39" s="102">
        <v>12</v>
      </c>
      <c r="J39" s="102">
        <v>14</v>
      </c>
      <c r="K39" s="102">
        <v>16</v>
      </c>
    </row>
    <row r="40" spans="1:11" ht="33.75" customHeight="1" x14ac:dyDescent="0.25">
      <c r="A40" s="97" t="s">
        <v>30</v>
      </c>
      <c r="B40" s="98" t="s">
        <v>46</v>
      </c>
      <c r="C40" s="99" t="s">
        <v>42</v>
      </c>
      <c r="D40" s="100" t="s">
        <v>223</v>
      </c>
      <c r="E40" s="101" t="s">
        <v>211</v>
      </c>
      <c r="F40" s="102">
        <v>15</v>
      </c>
      <c r="G40" s="102">
        <v>17.5</v>
      </c>
      <c r="H40" s="102">
        <v>19</v>
      </c>
      <c r="I40" s="102">
        <v>21.5</v>
      </c>
      <c r="J40" s="102">
        <v>24</v>
      </c>
      <c r="K40" s="102">
        <v>25</v>
      </c>
    </row>
    <row r="41" spans="1:11" ht="105.75" customHeight="1" x14ac:dyDescent="0.25">
      <c r="A41" s="97" t="s">
        <v>30</v>
      </c>
      <c r="B41" s="98" t="s">
        <v>46</v>
      </c>
      <c r="C41" s="99" t="s">
        <v>44</v>
      </c>
      <c r="D41" s="100" t="s">
        <v>352</v>
      </c>
      <c r="E41" s="101" t="s">
        <v>211</v>
      </c>
      <c r="F41" s="102">
        <v>20</v>
      </c>
      <c r="G41" s="102">
        <v>30</v>
      </c>
      <c r="H41" s="102">
        <v>40</v>
      </c>
      <c r="I41" s="102">
        <v>50</v>
      </c>
      <c r="J41" s="102">
        <v>60</v>
      </c>
      <c r="K41" s="102">
        <v>70</v>
      </c>
    </row>
    <row r="42" spans="1:11" ht="105.75" customHeight="1" x14ac:dyDescent="0.25">
      <c r="A42" s="97" t="s">
        <v>30</v>
      </c>
      <c r="B42" s="98" t="s">
        <v>46</v>
      </c>
      <c r="C42" s="99" t="s">
        <v>46</v>
      </c>
      <c r="D42" s="100" t="s">
        <v>353</v>
      </c>
      <c r="E42" s="101" t="s">
        <v>211</v>
      </c>
      <c r="F42" s="102">
        <v>20</v>
      </c>
      <c r="G42" s="102">
        <v>30</v>
      </c>
      <c r="H42" s="102">
        <v>40</v>
      </c>
      <c r="I42" s="102">
        <v>50</v>
      </c>
      <c r="J42" s="102">
        <v>60</v>
      </c>
      <c r="K42" s="102">
        <v>70</v>
      </c>
    </row>
    <row r="43" spans="1:11" ht="90.75" customHeight="1" x14ac:dyDescent="0.25">
      <c r="A43" s="97" t="s">
        <v>30</v>
      </c>
      <c r="B43" s="98" t="s">
        <v>46</v>
      </c>
      <c r="C43" s="98" t="s">
        <v>48</v>
      </c>
      <c r="D43" s="100" t="s">
        <v>354</v>
      </c>
      <c r="E43" s="101" t="s">
        <v>211</v>
      </c>
      <c r="F43" s="102">
        <v>20</v>
      </c>
      <c r="G43" s="102">
        <v>30</v>
      </c>
      <c r="H43" s="102">
        <v>40</v>
      </c>
      <c r="I43" s="102">
        <v>50</v>
      </c>
      <c r="J43" s="102">
        <v>70</v>
      </c>
      <c r="K43" s="102">
        <v>100</v>
      </c>
    </row>
    <row r="44" spans="1:11" ht="55.5" customHeight="1" x14ac:dyDescent="0.25">
      <c r="A44" s="97" t="s">
        <v>30</v>
      </c>
      <c r="B44" s="98" t="s">
        <v>46</v>
      </c>
      <c r="C44" s="98" t="s">
        <v>155</v>
      </c>
      <c r="D44" s="100" t="s">
        <v>286</v>
      </c>
      <c r="E44" s="48" t="s">
        <v>201</v>
      </c>
      <c r="F44" s="102">
        <v>9000</v>
      </c>
      <c r="G44" s="102">
        <v>38000</v>
      </c>
      <c r="H44" s="102">
        <v>0</v>
      </c>
      <c r="I44" s="102">
        <v>0</v>
      </c>
      <c r="J44" s="102">
        <v>0</v>
      </c>
      <c r="K44" s="102">
        <v>0</v>
      </c>
    </row>
    <row r="45" spans="1:11" x14ac:dyDescent="0.25">
      <c r="A45" s="55" t="s">
        <v>30</v>
      </c>
      <c r="B45" s="56">
        <v>5</v>
      </c>
      <c r="C45" s="57"/>
      <c r="D45" s="190" t="s">
        <v>224</v>
      </c>
      <c r="E45" s="190"/>
      <c r="F45" s="190"/>
      <c r="G45" s="190"/>
      <c r="H45" s="190"/>
      <c r="I45" s="190"/>
      <c r="J45" s="190"/>
      <c r="K45" s="192"/>
    </row>
    <row r="47" spans="1:11" ht="70.5" customHeight="1" x14ac:dyDescent="0.25">
      <c r="A47" s="42" t="s">
        <v>30</v>
      </c>
      <c r="B47" s="57">
        <v>5</v>
      </c>
      <c r="C47" s="57">
        <v>1</v>
      </c>
      <c r="D47" s="89" t="s">
        <v>225</v>
      </c>
      <c r="E47" s="57" t="s">
        <v>211</v>
      </c>
      <c r="F47" s="57">
        <v>95.6</v>
      </c>
      <c r="G47" s="57">
        <v>95.8</v>
      </c>
      <c r="H47" s="57">
        <v>81.5</v>
      </c>
      <c r="I47" s="57">
        <v>78.5</v>
      </c>
      <c r="J47" s="57">
        <v>77.5</v>
      </c>
      <c r="K47" s="57">
        <v>74.5</v>
      </c>
    </row>
    <row r="48" spans="1:11" ht="29.25" customHeight="1" x14ac:dyDescent="0.25">
      <c r="A48" s="36" t="s">
        <v>30</v>
      </c>
      <c r="B48" s="39">
        <v>5</v>
      </c>
      <c r="C48" s="39">
        <v>2</v>
      </c>
      <c r="D48" s="37" t="s">
        <v>226</v>
      </c>
      <c r="E48" s="57" t="s">
        <v>227</v>
      </c>
      <c r="F48" s="103">
        <v>0</v>
      </c>
      <c r="G48" s="103">
        <v>0</v>
      </c>
      <c r="H48" s="103">
        <v>0</v>
      </c>
      <c r="I48" s="103">
        <v>0</v>
      </c>
      <c r="J48" s="103">
        <v>0</v>
      </c>
      <c r="K48" s="103">
        <v>0</v>
      </c>
    </row>
    <row r="49" spans="1:11" ht="23.25" x14ac:dyDescent="0.25">
      <c r="A49" s="42" t="s">
        <v>30</v>
      </c>
      <c r="B49" s="57">
        <v>5</v>
      </c>
      <c r="C49" s="57">
        <v>3</v>
      </c>
      <c r="D49" s="89" t="s">
        <v>228</v>
      </c>
      <c r="E49" s="57" t="s">
        <v>227</v>
      </c>
      <c r="F49" s="57">
        <v>65</v>
      </c>
      <c r="G49" s="57">
        <v>69.66</v>
      </c>
      <c r="H49" s="57">
        <v>75</v>
      </c>
      <c r="I49" s="57">
        <v>80</v>
      </c>
      <c r="J49" s="57">
        <v>85</v>
      </c>
      <c r="K49" s="57">
        <v>90</v>
      </c>
    </row>
  </sheetData>
  <mergeCells count="16">
    <mergeCell ref="F8:K8"/>
    <mergeCell ref="H1:K1"/>
    <mergeCell ref="H2:K2"/>
    <mergeCell ref="H3:K3"/>
    <mergeCell ref="H4:K4"/>
    <mergeCell ref="D25:K25"/>
    <mergeCell ref="D30:K30"/>
    <mergeCell ref="D37:K37"/>
    <mergeCell ref="D45:K45"/>
    <mergeCell ref="B6:J6"/>
    <mergeCell ref="A8:B9"/>
    <mergeCell ref="C8:C10"/>
    <mergeCell ref="D8:D10"/>
    <mergeCell ref="E8:E10"/>
    <mergeCell ref="D17:K17"/>
    <mergeCell ref="D11:K11"/>
  </mergeCells>
  <phoneticPr fontId="34" type="noConversion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rowBreaks count="4" manualBreakCount="4">
    <brk id="16" max="16383" man="1"/>
    <brk id="24" max="16383" man="1"/>
    <brk id="36" max="16383" man="1"/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Прил. 6</vt:lpstr>
      <vt:lpstr>Прил. 5</vt:lpstr>
      <vt:lpstr>Прил. 3</vt:lpstr>
      <vt:lpstr>Прил. 2</vt:lpstr>
      <vt:lpstr>Прил. 1</vt:lpstr>
      <vt:lpstr>'Прил. 5'!Область_печати</vt:lpstr>
      <vt:lpstr>'Прил. 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2025-03-19T12:41:29Z</dcterms:modified>
</cp:coreProperties>
</file>