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I33" i="1" l="1"/>
  <c r="J9" i="1" l="1"/>
  <c r="J8" i="1"/>
  <c r="K33" i="1" l="1"/>
  <c r="K30" i="1"/>
  <c r="I30" i="1" l="1"/>
  <c r="K37" i="1"/>
  <c r="K36" i="1"/>
  <c r="K32" i="1"/>
  <c r="K29" i="1"/>
  <c r="K28" i="1"/>
  <c r="K27" i="1"/>
  <c r="K26" i="1"/>
  <c r="K23" i="1"/>
  <c r="K24" i="1"/>
  <c r="K22" i="1"/>
  <c r="K21" i="1"/>
  <c r="K17" i="1"/>
  <c r="K18" i="1"/>
  <c r="K19" i="1"/>
  <c r="K20" i="1"/>
  <c r="K16" i="1"/>
  <c r="K15" i="1"/>
  <c r="K14" i="1"/>
  <c r="K13" i="1"/>
  <c r="K12" i="1"/>
  <c r="K11" i="1"/>
  <c r="K9" i="1"/>
  <c r="K8" i="1"/>
  <c r="J27" i="1" l="1"/>
  <c r="I27" i="1"/>
  <c r="J13" i="1" l="1"/>
  <c r="J21" i="1" l="1"/>
  <c r="I21" i="1"/>
  <c r="J20" i="1"/>
  <c r="I20" i="1"/>
  <c r="I8" i="1"/>
  <c r="I9" i="1" l="1"/>
  <c r="J26" i="1" l="1"/>
  <c r="I26" i="1"/>
  <c r="J28" i="1"/>
  <c r="I28" i="1"/>
  <c r="J29" i="1"/>
  <c r="I29" i="1"/>
  <c r="J30" i="1"/>
  <c r="J24" i="1" l="1"/>
  <c r="I24" i="1"/>
  <c r="J23" i="1"/>
  <c r="J22" i="1"/>
  <c r="I22" i="1"/>
  <c r="J19" i="1"/>
  <c r="I19" i="1"/>
  <c r="J18" i="1"/>
  <c r="I18" i="1"/>
  <c r="J17" i="1"/>
  <c r="I17" i="1"/>
  <c r="J16" i="1"/>
  <c r="I16" i="1"/>
  <c r="J15" i="1"/>
  <c r="J14" i="1"/>
  <c r="J12" i="1"/>
  <c r="J11" i="1"/>
  <c r="J33" i="1"/>
  <c r="J32" i="1"/>
  <c r="I32" i="1"/>
  <c r="K34" i="1"/>
  <c r="J34" i="1"/>
  <c r="I34" i="1"/>
  <c r="J37" i="1"/>
  <c r="I23" i="1"/>
  <c r="I15" i="1"/>
  <c r="I13" i="1"/>
  <c r="I12" i="1"/>
  <c r="I11" i="1"/>
  <c r="J36" i="1" l="1"/>
</calcChain>
</file>

<file path=xl/sharedStrings.xml><?xml version="1.0" encoding="utf-8"?>
<sst xmlns="http://schemas.openxmlformats.org/spreadsheetml/2006/main" count="153" uniqueCount="81">
  <si>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</si>
  <si>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</si>
  <si>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</si>
  <si>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</si>
  <si>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МП</t>
  </si>
  <si>
    <t>Пп</t>
  </si>
  <si>
    <t>05</t>
  </si>
  <si>
    <t>Среднемесячная начисленная заработная плата работников крупных и средних предприятий и некоммерческих организаций</t>
  </si>
  <si>
    <t>рублей</t>
  </si>
  <si>
    <t>Количество занятых в экономике района</t>
  </si>
  <si>
    <t>человек</t>
  </si>
  <si>
    <t>1</t>
  </si>
  <si>
    <t>Индекс производства продукции сельского хозяйства в хозяйствах всех категорий (в сопоставимых ценах)</t>
  </si>
  <si>
    <t>процентов</t>
  </si>
  <si>
    <t>Доля прибыльных сельскохозяйственных организаций в общем их числе</t>
  </si>
  <si>
    <t>Удельный вес численности молодых специалистов,        оставшихся на конец года, от общего числа прибывших   на работу в сельскохозяйственные организации в течение   года по окончании высших и средних  профессиональных образовательных учреждений</t>
  </si>
  <si>
    <t>4</t>
  </si>
  <si>
    <t>5</t>
  </si>
  <si>
    <t>Повышение уровня рентабельности сельскохозяйственных организаций</t>
  </si>
  <si>
    <t>%</t>
  </si>
  <si>
    <t>6</t>
  </si>
  <si>
    <t>общая посевная площадь</t>
  </si>
  <si>
    <t>га</t>
  </si>
  <si>
    <t>7</t>
  </si>
  <si>
    <t>в том числе площадь зерновых культур</t>
  </si>
  <si>
    <t>8</t>
  </si>
  <si>
    <t>валовый сбор зерна в весе после доработки</t>
  </si>
  <si>
    <t>тонн</t>
  </si>
  <si>
    <t>9</t>
  </si>
  <si>
    <t>урожайность зерновых культур</t>
  </si>
  <si>
    <t>ц/га</t>
  </si>
  <si>
    <t>10</t>
  </si>
  <si>
    <t>валовое производство молока</t>
  </si>
  <si>
    <t>11</t>
  </si>
  <si>
    <t>общее поголовье крупного рога-того скота</t>
  </si>
  <si>
    <t>гол.</t>
  </si>
  <si>
    <t>12</t>
  </si>
  <si>
    <t>том числе поголовье коров</t>
  </si>
  <si>
    <t>13</t>
  </si>
  <si>
    <t>удой молока на 1 фуражную корову</t>
  </si>
  <si>
    <t>кг</t>
  </si>
  <si>
    <t>14</t>
  </si>
  <si>
    <t>среднемесячная номинальная заработная плата в сельском хозяйстве</t>
  </si>
  <si>
    <t>руб.</t>
  </si>
  <si>
    <t>2</t>
  </si>
  <si>
    <t>Подпрограмма 2 "Создание благоприятных условий для развития малого и среднего предпринимательства"</t>
  </si>
  <si>
    <t>единиц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</si>
  <si>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</si>
  <si>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млн. рублей</t>
  </si>
  <si>
    <t>3</t>
  </si>
  <si>
    <t>Подпрограмма 3 "Развитие потребительского рынка"</t>
  </si>
  <si>
    <t>Розничный товарооборот (во всех каналах реализации)</t>
  </si>
  <si>
    <t xml:space="preserve">Обеспеченность населения района площадью торговых объектов </t>
  </si>
  <si>
    <t>кв. м на 1000 чел. населения</t>
  </si>
  <si>
    <t>Подпрограмма 4 "Поддержка социально ориентированных некоммерческих организаций "</t>
  </si>
  <si>
    <t>заседаний</t>
  </si>
  <si>
    <t xml:space="preserve">Количество проведённых семинаров, совещаний, конференций, иных мероприятий с участием социально ориентированных некоммерческих организаций </t>
  </si>
  <si>
    <t xml:space="preserve">Факт за год, предшествующий отчетному году  </t>
  </si>
  <si>
    <t>План на отчетный год</t>
  </si>
  <si>
    <t xml:space="preserve">Факт на конец отчетного периода, нарастающим итогом </t>
  </si>
  <si>
    <t xml:space="preserve">Отклонение факта на конец отчетного периода от плана на отчетный год </t>
  </si>
  <si>
    <t xml:space="preserve">% исполнения плана на отчетный год </t>
  </si>
  <si>
    <t>Темп роста (снижения) к уровню прошлого года,%</t>
  </si>
  <si>
    <t>Обоснование отклонений значений целевого показателя (индикатора)</t>
  </si>
  <si>
    <t>Значение целевого показателя (индикатора)</t>
  </si>
  <si>
    <t>Объем инвестиций  в основной капитал за исключением бюджетных средств (в расчете на 1 жителя)</t>
  </si>
  <si>
    <t>Число субъектов малого и среднего предпринимательства в расчете на 10 тысяч населения</t>
  </si>
  <si>
    <t>периодичность</t>
  </si>
  <si>
    <t>ежегодно</t>
  </si>
  <si>
    <t>-</t>
  </si>
  <si>
    <t xml:space="preserve">Количество руководителей, специалистов и кадров     рабочих профессий сельскохозяйственных организаций,                  крестьянских (фермерских) хозяйств, Управления по развитию территории, обучившихся по вопросам развития сельского хозяйства, регулирования рынков, экономики и управления сельскохозяйственным производством     </t>
  </si>
  <si>
    <t xml:space="preserve">Муниципальная программа "Создание условий для устойчивого экономического развития" </t>
  </si>
  <si>
    <t>Доля обращений граждан по вопросам защиты прав потребителей, своевременно и полно рассмотренных, в общем количестве обращений, поступивших в Администрацию муниципального образования "Муниципальный округ Якшур-Бодьинский район Удмуртской Республики"</t>
  </si>
  <si>
    <t>Количество проведённых заседаний Общественной палаты муниципального образования "Муниципальный округ Якшур-Бодьинский район Удмуртской Республики"</t>
  </si>
  <si>
    <t>Ведение реестра социально ориентированных некоммерческих организаций, которым оказывается поддержка на сайте муниципального образования "Муниципальный округ Якшур-Бодьинский район Удмуртской Республики"</t>
  </si>
  <si>
    <t>Поступления от патентной системы налогообложения в бюджет муниципального образования "Муниципальный округ Якшур-Бодьинский район Удмуртской Республики"</t>
  </si>
  <si>
    <t>тыс. рублей</t>
  </si>
  <si>
    <t>Количество самозанятых</t>
  </si>
  <si>
    <t>Уменьшение поступлений от патентной системы налогообложения связан с переходом субъектов МСП на упрощенную систему налогообложения</t>
  </si>
  <si>
    <t xml:space="preserve">Форма 5. Отчет о достигнутых значениях целевых показателей (индикаторов) муниципальной программы «Создание условий для устойчивого экономического развития» по итогам 2024 года
</t>
  </si>
  <si>
    <t>Ежегодное снижение занятых  в экономике района по кругу крупных и средних предприятий связано с оттоком кадров в г.Ижевск или за пределы 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</si>
</sst>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A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/>
    </xf>
    <xf numFmtId="164" fontId="1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" fontId="1" fillId="2" borderId="5" xfId="0" applyNumberFormat="1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165" fontId="1" fillId="2" borderId="5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top"/>
    </xf>
    <xf numFmtId="0" fontId="6" fillId="2" borderId="0" xfId="0" applyFont="1" applyFill="1" applyAlignment="1">
      <alignment wrapText="1"/>
    </xf>
    <xf numFmtId="0" fontId="4" fillId="2" borderId="0" xfId="0" applyFont="1" applyFill="1"/>
    <xf numFmtId="0" fontId="4" fillId="0" borderId="1" xfId="0" applyFont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zoomScaleNormal="100" workbookViewId="0">
      <selection activeCell="M30" sqref="M30"/>
    </sheetView>
  </sheetViews>
  <sheetFormatPr defaultRowHeight="12" x14ac:dyDescent="0.2"/>
  <cols>
    <col min="1" max="1" width="6.42578125" style="30" customWidth="1"/>
    <col min="2" max="2" width="5.85546875" style="30" customWidth="1"/>
    <col min="3" max="3" width="5.7109375" style="30" customWidth="1"/>
    <col min="4" max="4" width="18.7109375" style="31" customWidth="1"/>
    <col min="5" max="5" width="12.140625" style="30" customWidth="1"/>
    <col min="6" max="6" width="13.140625" style="33" customWidth="1"/>
    <col min="7" max="7" width="10.140625" style="30" customWidth="1"/>
    <col min="8" max="8" width="10.7109375" style="33" customWidth="1"/>
    <col min="9" max="9" width="10.5703125" style="33" customWidth="1"/>
    <col min="10" max="10" width="12.28515625" style="33" customWidth="1"/>
    <col min="11" max="11" width="15.28515625" style="33" customWidth="1"/>
    <col min="12" max="12" width="19.42578125" style="33" customWidth="1"/>
    <col min="13" max="16384" width="9.140625" style="30"/>
  </cols>
  <sheetData>
    <row r="1" spans="1:14" ht="21.75" customHeight="1" x14ac:dyDescent="0.2">
      <c r="F1" s="32"/>
    </row>
    <row r="2" spans="1:14" ht="26.25" customHeight="1" x14ac:dyDescent="0.2">
      <c r="A2" s="56" t="s">
        <v>79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4" x14ac:dyDescent="0.2">
      <c r="A3" s="1"/>
      <c r="B3" s="4"/>
      <c r="C3" s="2"/>
      <c r="D3" s="5"/>
      <c r="E3" s="2"/>
      <c r="F3" s="6"/>
      <c r="G3" s="2"/>
      <c r="H3" s="28"/>
      <c r="I3" s="6"/>
      <c r="J3" s="6"/>
      <c r="K3" s="6"/>
      <c r="L3" s="6"/>
    </row>
    <row r="4" spans="1:14" x14ac:dyDescent="0.2">
      <c r="A4" s="57" t="s">
        <v>0</v>
      </c>
      <c r="B4" s="58"/>
      <c r="C4" s="57" t="s">
        <v>1</v>
      </c>
      <c r="D4" s="59" t="s">
        <v>2</v>
      </c>
      <c r="E4" s="57" t="s">
        <v>3</v>
      </c>
      <c r="F4" s="61" t="s">
        <v>64</v>
      </c>
      <c r="G4" s="62"/>
      <c r="H4" s="63"/>
      <c r="I4" s="49" t="s">
        <v>60</v>
      </c>
      <c r="J4" s="49" t="s">
        <v>61</v>
      </c>
      <c r="K4" s="49" t="s">
        <v>62</v>
      </c>
      <c r="L4" s="49" t="s">
        <v>63</v>
      </c>
    </row>
    <row r="5" spans="1:14" ht="12" customHeight="1" x14ac:dyDescent="0.2">
      <c r="A5" s="58"/>
      <c r="B5" s="58"/>
      <c r="C5" s="57"/>
      <c r="D5" s="59"/>
      <c r="E5" s="57"/>
      <c r="F5" s="64" t="s">
        <v>57</v>
      </c>
      <c r="G5" s="66" t="s">
        <v>58</v>
      </c>
      <c r="H5" s="64" t="s">
        <v>59</v>
      </c>
      <c r="I5" s="49"/>
      <c r="J5" s="49"/>
      <c r="K5" s="49"/>
      <c r="L5" s="49"/>
    </row>
    <row r="6" spans="1:14" ht="58.5" customHeight="1" x14ac:dyDescent="0.2">
      <c r="A6" s="7" t="s">
        <v>4</v>
      </c>
      <c r="B6" s="7" t="s">
        <v>5</v>
      </c>
      <c r="C6" s="57"/>
      <c r="D6" s="60"/>
      <c r="E6" s="58"/>
      <c r="F6" s="65"/>
      <c r="G6" s="67"/>
      <c r="H6" s="65"/>
      <c r="I6" s="49"/>
      <c r="J6" s="49"/>
      <c r="K6" s="49"/>
      <c r="L6" s="49"/>
    </row>
    <row r="7" spans="1:14" ht="14.25" customHeight="1" x14ac:dyDescent="0.2">
      <c r="A7" s="8" t="s">
        <v>6</v>
      </c>
      <c r="B7" s="7"/>
      <c r="C7" s="42"/>
      <c r="D7" s="50" t="s">
        <v>71</v>
      </c>
      <c r="E7" s="51"/>
      <c r="F7" s="51"/>
      <c r="G7" s="51"/>
      <c r="H7" s="51"/>
      <c r="I7" s="51"/>
      <c r="J7" s="51"/>
      <c r="K7" s="51"/>
      <c r="L7" s="52"/>
    </row>
    <row r="8" spans="1:14" ht="84.75" customHeight="1" x14ac:dyDescent="0.2">
      <c r="A8" s="9" t="s">
        <v>6</v>
      </c>
      <c r="B8" s="7"/>
      <c r="C8" s="3">
        <v>1</v>
      </c>
      <c r="D8" s="10" t="s">
        <v>7</v>
      </c>
      <c r="E8" s="3" t="s">
        <v>8</v>
      </c>
      <c r="F8" s="11">
        <v>49515</v>
      </c>
      <c r="G8" s="34">
        <v>55230.9</v>
      </c>
      <c r="H8" s="47">
        <v>62218</v>
      </c>
      <c r="I8" s="44">
        <f>F8-G8</f>
        <v>-5715.9000000000015</v>
      </c>
      <c r="J8" s="11">
        <f>H8/G8*100</f>
        <v>112.6507082086296</v>
      </c>
      <c r="K8" s="11">
        <f>H8/F8*100</f>
        <v>125.65485206503079</v>
      </c>
      <c r="L8" s="41"/>
    </row>
    <row r="9" spans="1:14" ht="141.75" customHeight="1" x14ac:dyDescent="0.2">
      <c r="A9" s="9" t="s">
        <v>6</v>
      </c>
      <c r="B9" s="7"/>
      <c r="C9" s="3">
        <v>2</v>
      </c>
      <c r="D9" s="45" t="s">
        <v>9</v>
      </c>
      <c r="E9" s="3" t="s">
        <v>10</v>
      </c>
      <c r="F9" s="41">
        <v>4018</v>
      </c>
      <c r="G9" s="34">
        <v>4300</v>
      </c>
      <c r="H9" s="48">
        <v>3794</v>
      </c>
      <c r="I9" s="41">
        <f>F9-G9</f>
        <v>-282</v>
      </c>
      <c r="J9" s="11">
        <f>H9/G9*100</f>
        <v>88.232558139534888</v>
      </c>
      <c r="K9" s="11">
        <f>H9/F9*100</f>
        <v>94.42508710801394</v>
      </c>
      <c r="L9" s="41" t="s">
        <v>80</v>
      </c>
      <c r="N9" s="31"/>
    </row>
    <row r="10" spans="1:14" ht="14.25" customHeight="1" x14ac:dyDescent="0.2">
      <c r="A10" s="8" t="s">
        <v>6</v>
      </c>
      <c r="B10" s="8" t="s">
        <v>11</v>
      </c>
      <c r="C10" s="12"/>
      <c r="D10" s="50"/>
      <c r="E10" s="51"/>
      <c r="F10" s="51"/>
      <c r="G10" s="51"/>
      <c r="H10" s="51"/>
      <c r="I10" s="51"/>
      <c r="J10" s="51"/>
      <c r="K10" s="51"/>
      <c r="L10" s="52"/>
    </row>
    <row r="11" spans="1:14" ht="89.25" customHeight="1" x14ac:dyDescent="0.2">
      <c r="A11" s="7" t="s">
        <v>6</v>
      </c>
      <c r="B11" s="7" t="s">
        <v>11</v>
      </c>
      <c r="C11" s="3">
        <v>1</v>
      </c>
      <c r="D11" s="10" t="s">
        <v>12</v>
      </c>
      <c r="E11" s="3" t="s">
        <v>13</v>
      </c>
      <c r="F11" s="35">
        <v>102</v>
      </c>
      <c r="G11" s="46">
        <v>102</v>
      </c>
      <c r="H11" s="35">
        <v>102</v>
      </c>
      <c r="I11" s="18">
        <f>H11-G11</f>
        <v>0</v>
      </c>
      <c r="J11" s="18">
        <f>H11/G11*100</f>
        <v>100</v>
      </c>
      <c r="K11" s="18">
        <f t="shared" ref="K11:K16" si="0">H11/F11*100</f>
        <v>100</v>
      </c>
      <c r="L11" s="11"/>
    </row>
    <row r="12" spans="1:14" ht="118.5" customHeight="1" x14ac:dyDescent="0.2">
      <c r="A12" s="7" t="s">
        <v>6</v>
      </c>
      <c r="B12" s="7" t="s">
        <v>11</v>
      </c>
      <c r="C12" s="3">
        <v>2</v>
      </c>
      <c r="D12" s="10" t="s">
        <v>14</v>
      </c>
      <c r="E12" s="3" t="s">
        <v>13</v>
      </c>
      <c r="F12" s="35">
        <v>50</v>
      </c>
      <c r="G12" s="46">
        <v>100</v>
      </c>
      <c r="H12" s="35">
        <v>100</v>
      </c>
      <c r="I12" s="18">
        <f>H12-G12</f>
        <v>0</v>
      </c>
      <c r="J12" s="18">
        <f>H12/G12*100</f>
        <v>100</v>
      </c>
      <c r="K12" s="18">
        <f t="shared" si="0"/>
        <v>200</v>
      </c>
      <c r="L12" s="11"/>
    </row>
    <row r="13" spans="1:14" ht="157.5" customHeight="1" x14ac:dyDescent="0.2">
      <c r="A13" s="7" t="s">
        <v>6</v>
      </c>
      <c r="B13" s="7" t="s">
        <v>11</v>
      </c>
      <c r="C13" s="3">
        <v>3</v>
      </c>
      <c r="D13" s="14" t="s">
        <v>15</v>
      </c>
      <c r="E13" s="3" t="s">
        <v>13</v>
      </c>
      <c r="F13" s="35">
        <v>100</v>
      </c>
      <c r="G13" s="37">
        <v>85</v>
      </c>
      <c r="H13" s="35">
        <v>100</v>
      </c>
      <c r="I13" s="18">
        <f>H13-G13</f>
        <v>15</v>
      </c>
      <c r="J13" s="18">
        <f>H13/G13*100</f>
        <v>117.64705882352942</v>
      </c>
      <c r="K13" s="18">
        <f t="shared" si="0"/>
        <v>100</v>
      </c>
      <c r="L13" s="11"/>
    </row>
    <row r="14" spans="1:14" ht="212.25" customHeight="1" x14ac:dyDescent="0.2">
      <c r="A14" s="7" t="s">
        <v>6</v>
      </c>
      <c r="B14" s="7" t="s">
        <v>11</v>
      </c>
      <c r="C14" s="7" t="s">
        <v>16</v>
      </c>
      <c r="D14" s="14" t="s">
        <v>70</v>
      </c>
      <c r="E14" s="3" t="s">
        <v>10</v>
      </c>
      <c r="F14" s="35">
        <v>50</v>
      </c>
      <c r="G14" s="37">
        <v>50</v>
      </c>
      <c r="H14" s="35">
        <v>30</v>
      </c>
      <c r="I14" s="18">
        <v>56</v>
      </c>
      <c r="J14" s="18">
        <f t="shared" ref="J14:J19" si="1">H14/G14*100</f>
        <v>60</v>
      </c>
      <c r="K14" s="18">
        <f t="shared" si="0"/>
        <v>60</v>
      </c>
      <c r="L14" s="11"/>
    </row>
    <row r="15" spans="1:14" ht="142.5" customHeight="1" x14ac:dyDescent="0.2">
      <c r="A15" s="7" t="s">
        <v>6</v>
      </c>
      <c r="B15" s="7" t="s">
        <v>11</v>
      </c>
      <c r="C15" s="7" t="s">
        <v>17</v>
      </c>
      <c r="D15" s="15" t="s">
        <v>18</v>
      </c>
      <c r="E15" s="3" t="s">
        <v>19</v>
      </c>
      <c r="F15" s="35">
        <v>2</v>
      </c>
      <c r="G15" s="37">
        <v>10.5</v>
      </c>
      <c r="H15" s="35">
        <v>18.7</v>
      </c>
      <c r="I15" s="18">
        <f t="shared" ref="I15:I24" si="2">H15-G15</f>
        <v>8.1999999999999993</v>
      </c>
      <c r="J15" s="18">
        <f t="shared" si="1"/>
        <v>178.09523809523807</v>
      </c>
      <c r="K15" s="18">
        <f t="shared" si="0"/>
        <v>935</v>
      </c>
      <c r="L15" s="11"/>
    </row>
    <row r="16" spans="1:14" ht="68.25" customHeight="1" x14ac:dyDescent="0.2">
      <c r="A16" s="7" t="s">
        <v>6</v>
      </c>
      <c r="B16" s="7" t="s">
        <v>11</v>
      </c>
      <c r="C16" s="7" t="s">
        <v>20</v>
      </c>
      <c r="D16" s="16" t="s">
        <v>21</v>
      </c>
      <c r="E16" s="3" t="s">
        <v>22</v>
      </c>
      <c r="F16" s="35">
        <v>15802</v>
      </c>
      <c r="G16" s="38">
        <v>15900</v>
      </c>
      <c r="H16" s="35">
        <v>14295</v>
      </c>
      <c r="I16" s="18">
        <f t="shared" si="2"/>
        <v>-1605</v>
      </c>
      <c r="J16" s="18">
        <f t="shared" si="1"/>
        <v>89.905660377358487</v>
      </c>
      <c r="K16" s="18">
        <f t="shared" si="0"/>
        <v>90.463232502214908</v>
      </c>
      <c r="L16" s="11"/>
    </row>
    <row r="17" spans="1:12" ht="63.75" customHeight="1" x14ac:dyDescent="0.2">
      <c r="A17" s="7" t="s">
        <v>6</v>
      </c>
      <c r="B17" s="7" t="s">
        <v>11</v>
      </c>
      <c r="C17" s="7" t="s">
        <v>23</v>
      </c>
      <c r="D17" s="14" t="s">
        <v>24</v>
      </c>
      <c r="E17" s="3" t="s">
        <v>22</v>
      </c>
      <c r="F17" s="35">
        <v>4763</v>
      </c>
      <c r="G17" s="38">
        <v>5100</v>
      </c>
      <c r="H17" s="35">
        <v>4517</v>
      </c>
      <c r="I17" s="18">
        <f t="shared" si="2"/>
        <v>-583</v>
      </c>
      <c r="J17" s="18">
        <f t="shared" si="1"/>
        <v>88.568627450980401</v>
      </c>
      <c r="K17" s="18">
        <f t="shared" ref="K17:K24" si="3">H17/F17*100</f>
        <v>94.835187906781442</v>
      </c>
      <c r="L17" s="11"/>
    </row>
    <row r="18" spans="1:12" ht="75" customHeight="1" x14ac:dyDescent="0.2">
      <c r="A18" s="7" t="s">
        <v>6</v>
      </c>
      <c r="B18" s="7" t="s">
        <v>11</v>
      </c>
      <c r="C18" s="7" t="s">
        <v>25</v>
      </c>
      <c r="D18" s="15" t="s">
        <v>26</v>
      </c>
      <c r="E18" s="3" t="s">
        <v>27</v>
      </c>
      <c r="F18" s="35">
        <v>7056</v>
      </c>
      <c r="G18" s="37">
        <v>7700</v>
      </c>
      <c r="H18" s="35">
        <v>4517</v>
      </c>
      <c r="I18" s="18">
        <f t="shared" si="2"/>
        <v>-3183</v>
      </c>
      <c r="J18" s="18">
        <f t="shared" si="1"/>
        <v>58.662337662337663</v>
      </c>
      <c r="K18" s="18">
        <f t="shared" si="3"/>
        <v>64.016439909297048</v>
      </c>
      <c r="L18" s="36"/>
    </row>
    <row r="19" spans="1:12" ht="26.25" customHeight="1" x14ac:dyDescent="0.2">
      <c r="A19" s="7" t="s">
        <v>6</v>
      </c>
      <c r="B19" s="7" t="s">
        <v>11</v>
      </c>
      <c r="C19" s="7" t="s">
        <v>28</v>
      </c>
      <c r="D19" s="15" t="s">
        <v>29</v>
      </c>
      <c r="E19" s="3" t="s">
        <v>30</v>
      </c>
      <c r="F19" s="35">
        <v>17.2</v>
      </c>
      <c r="G19" s="39">
        <v>16.5</v>
      </c>
      <c r="H19" s="35">
        <v>18.399999999999999</v>
      </c>
      <c r="I19" s="18">
        <f t="shared" si="2"/>
        <v>1.8999999999999986</v>
      </c>
      <c r="J19" s="18">
        <f t="shared" si="1"/>
        <v>111.5151515151515</v>
      </c>
      <c r="K19" s="18">
        <f t="shared" si="3"/>
        <v>106.9767441860465</v>
      </c>
      <c r="L19" s="36"/>
    </row>
    <row r="20" spans="1:12" ht="63" customHeight="1" x14ac:dyDescent="0.2">
      <c r="A20" s="7" t="s">
        <v>6</v>
      </c>
      <c r="B20" s="7" t="s">
        <v>11</v>
      </c>
      <c r="C20" s="7" t="s">
        <v>31</v>
      </c>
      <c r="D20" s="16" t="s">
        <v>32</v>
      </c>
      <c r="E20" s="3" t="s">
        <v>27</v>
      </c>
      <c r="F20" s="35">
        <v>10932</v>
      </c>
      <c r="G20" s="39">
        <v>11019</v>
      </c>
      <c r="H20" s="35">
        <v>11350</v>
      </c>
      <c r="I20" s="44">
        <f>H20-G20</f>
        <v>331</v>
      </c>
      <c r="J20" s="11">
        <f>H20/G20*100</f>
        <v>103.00390235048553</v>
      </c>
      <c r="K20" s="18">
        <f t="shared" si="3"/>
        <v>103.82363702890596</v>
      </c>
      <c r="L20" s="11"/>
    </row>
    <row r="21" spans="1:12" ht="102" customHeight="1" x14ac:dyDescent="0.2">
      <c r="A21" s="7" t="s">
        <v>6</v>
      </c>
      <c r="B21" s="7" t="s">
        <v>11</v>
      </c>
      <c r="C21" s="7" t="s">
        <v>33</v>
      </c>
      <c r="D21" s="14" t="s">
        <v>34</v>
      </c>
      <c r="E21" s="3" t="s">
        <v>35</v>
      </c>
      <c r="F21" s="25">
        <v>3346</v>
      </c>
      <c r="G21" s="38">
        <v>3920</v>
      </c>
      <c r="H21" s="25">
        <v>3950</v>
      </c>
      <c r="I21" s="44">
        <f>H21-G21</f>
        <v>30</v>
      </c>
      <c r="J21" s="11">
        <f>H21/G21*100</f>
        <v>100.76530612244898</v>
      </c>
      <c r="K21" s="18">
        <f t="shared" si="3"/>
        <v>118.05140466228332</v>
      </c>
      <c r="L21" s="11"/>
    </row>
    <row r="22" spans="1:12" ht="70.5" customHeight="1" x14ac:dyDescent="0.2">
      <c r="A22" s="7" t="s">
        <v>6</v>
      </c>
      <c r="B22" s="7" t="s">
        <v>11</v>
      </c>
      <c r="C22" s="7" t="s">
        <v>36</v>
      </c>
      <c r="D22" s="15" t="s">
        <v>37</v>
      </c>
      <c r="E22" s="3" t="s">
        <v>35</v>
      </c>
      <c r="F22" s="25">
        <v>1304</v>
      </c>
      <c r="G22" s="38">
        <v>1650</v>
      </c>
      <c r="H22" s="25">
        <v>1585</v>
      </c>
      <c r="I22" s="18">
        <f t="shared" si="2"/>
        <v>-65</v>
      </c>
      <c r="J22" s="18">
        <f>H22/G22*100</f>
        <v>96.060606060606062</v>
      </c>
      <c r="K22" s="18">
        <f t="shared" si="3"/>
        <v>121.54907975460122</v>
      </c>
      <c r="L22" s="11"/>
    </row>
    <row r="23" spans="1:12" ht="27.75" customHeight="1" x14ac:dyDescent="0.2">
      <c r="A23" s="7" t="s">
        <v>6</v>
      </c>
      <c r="B23" s="7" t="s">
        <v>11</v>
      </c>
      <c r="C23" s="7" t="s">
        <v>38</v>
      </c>
      <c r="D23" s="15" t="s">
        <v>39</v>
      </c>
      <c r="E23" s="3" t="s">
        <v>40</v>
      </c>
      <c r="F23" s="35">
        <v>7962</v>
      </c>
      <c r="G23" s="37">
        <v>7800</v>
      </c>
      <c r="H23" s="35">
        <v>8768</v>
      </c>
      <c r="I23" s="18">
        <f t="shared" si="2"/>
        <v>968</v>
      </c>
      <c r="J23" s="18">
        <f>H23/G23*100</f>
        <v>112.41025641025641</v>
      </c>
      <c r="K23" s="18">
        <f t="shared" si="3"/>
        <v>110.12308465209746</v>
      </c>
      <c r="L23" s="11"/>
    </row>
    <row r="24" spans="1:12" ht="48" x14ac:dyDescent="0.2">
      <c r="A24" s="7" t="s">
        <v>6</v>
      </c>
      <c r="B24" s="7" t="s">
        <v>11</v>
      </c>
      <c r="C24" s="7" t="s">
        <v>41</v>
      </c>
      <c r="D24" s="15" t="s">
        <v>42</v>
      </c>
      <c r="E24" s="3" t="s">
        <v>43</v>
      </c>
      <c r="F24" s="35">
        <v>38177</v>
      </c>
      <c r="G24" s="39">
        <v>33475</v>
      </c>
      <c r="H24" s="35">
        <v>49646</v>
      </c>
      <c r="I24" s="18">
        <f t="shared" si="2"/>
        <v>16171</v>
      </c>
      <c r="J24" s="18">
        <f>H24/G24*100</f>
        <v>148.30769230769232</v>
      </c>
      <c r="K24" s="18">
        <f t="shared" si="3"/>
        <v>130.04164811273805</v>
      </c>
      <c r="L24" s="11"/>
    </row>
    <row r="25" spans="1:12" ht="14.25" customHeight="1" x14ac:dyDescent="0.2">
      <c r="A25" s="8" t="s">
        <v>6</v>
      </c>
      <c r="B25" s="8" t="s">
        <v>44</v>
      </c>
      <c r="C25" s="12"/>
      <c r="D25" s="50" t="s">
        <v>45</v>
      </c>
      <c r="E25" s="51"/>
      <c r="F25" s="51"/>
      <c r="G25" s="51"/>
      <c r="H25" s="51"/>
      <c r="I25" s="51"/>
      <c r="J25" s="51"/>
      <c r="K25" s="51"/>
      <c r="L25" s="52"/>
    </row>
    <row r="26" spans="1:12" ht="60" x14ac:dyDescent="0.2">
      <c r="A26" s="7" t="s">
        <v>6</v>
      </c>
      <c r="B26" s="7" t="s">
        <v>44</v>
      </c>
      <c r="C26" s="3">
        <v>1</v>
      </c>
      <c r="D26" s="10" t="s">
        <v>66</v>
      </c>
      <c r="E26" s="3" t="s">
        <v>46</v>
      </c>
      <c r="F26" s="29">
        <v>343.3</v>
      </c>
      <c r="G26" s="37">
        <v>343.5</v>
      </c>
      <c r="H26" s="29">
        <v>444.72</v>
      </c>
      <c r="I26" s="19">
        <f>H26-G26</f>
        <v>101.22000000000003</v>
      </c>
      <c r="J26" s="19">
        <f>H26/G26*100</f>
        <v>129.46724890829694</v>
      </c>
      <c r="K26" s="19">
        <f>H26/F26*100</f>
        <v>129.54267404602388</v>
      </c>
      <c r="L26" s="40"/>
    </row>
    <row r="27" spans="1:12" ht="24" x14ac:dyDescent="0.2">
      <c r="A27" s="7" t="s">
        <v>6</v>
      </c>
      <c r="B27" s="7" t="s">
        <v>44</v>
      </c>
      <c r="C27" s="3">
        <v>2</v>
      </c>
      <c r="D27" s="10" t="s">
        <v>77</v>
      </c>
      <c r="E27" s="3" t="s">
        <v>46</v>
      </c>
      <c r="F27" s="29">
        <v>1263</v>
      </c>
      <c r="G27" s="37">
        <v>1500</v>
      </c>
      <c r="H27" s="29">
        <v>1660</v>
      </c>
      <c r="I27" s="19">
        <f>H27-G27</f>
        <v>160</v>
      </c>
      <c r="J27" s="19">
        <f>H27/G27*100</f>
        <v>110.66666666666667</v>
      </c>
      <c r="K27" s="19">
        <f>H27/F27*100</f>
        <v>131.43309580364212</v>
      </c>
      <c r="L27" s="40"/>
    </row>
    <row r="28" spans="1:12" ht="135.75" customHeight="1" x14ac:dyDescent="0.2">
      <c r="A28" s="7" t="s">
        <v>6</v>
      </c>
      <c r="B28" s="7" t="s">
        <v>44</v>
      </c>
      <c r="C28" s="3">
        <v>3</v>
      </c>
      <c r="D28" s="10" t="s">
        <v>47</v>
      </c>
      <c r="E28" s="3" t="s">
        <v>13</v>
      </c>
      <c r="F28" s="29">
        <v>31.5</v>
      </c>
      <c r="G28" s="37">
        <v>31.6</v>
      </c>
      <c r="H28" s="29">
        <v>31.5</v>
      </c>
      <c r="I28" s="19">
        <f>H28-G28</f>
        <v>-0.10000000000000142</v>
      </c>
      <c r="J28" s="19">
        <f>H28/G28*100</f>
        <v>99.683544303797461</v>
      </c>
      <c r="K28" s="19">
        <f>H28/F28*100</f>
        <v>100</v>
      </c>
      <c r="L28" s="40"/>
    </row>
    <row r="29" spans="1:12" ht="141.75" customHeight="1" x14ac:dyDescent="0.2">
      <c r="A29" s="7" t="s">
        <v>6</v>
      </c>
      <c r="B29" s="7" t="s">
        <v>44</v>
      </c>
      <c r="C29" s="3">
        <v>4</v>
      </c>
      <c r="D29" s="10" t="s">
        <v>75</v>
      </c>
      <c r="E29" s="3" t="s">
        <v>76</v>
      </c>
      <c r="F29" s="43">
        <v>1774</v>
      </c>
      <c r="G29" s="39">
        <v>3600</v>
      </c>
      <c r="H29" s="43">
        <v>2919</v>
      </c>
      <c r="I29" s="19">
        <f>H29-G29</f>
        <v>-681</v>
      </c>
      <c r="J29" s="19">
        <f>H29/G29*100</f>
        <v>81.083333333333329</v>
      </c>
      <c r="K29" s="19">
        <f>H29/F29*100</f>
        <v>164.54340473506201</v>
      </c>
      <c r="L29" s="40" t="s">
        <v>78</v>
      </c>
    </row>
    <row r="30" spans="1:12" ht="60" x14ac:dyDescent="0.2">
      <c r="A30" s="7" t="s">
        <v>6</v>
      </c>
      <c r="B30" s="7" t="s">
        <v>44</v>
      </c>
      <c r="C30" s="3">
        <v>5</v>
      </c>
      <c r="D30" s="14" t="s">
        <v>65</v>
      </c>
      <c r="E30" s="3" t="s">
        <v>43</v>
      </c>
      <c r="F30" s="29">
        <v>5247.4</v>
      </c>
      <c r="G30" s="37">
        <v>11023.5</v>
      </c>
      <c r="H30" s="29">
        <v>16025</v>
      </c>
      <c r="I30" s="19">
        <f>H30-G30</f>
        <v>5001.5</v>
      </c>
      <c r="J30" s="19">
        <f>H30/G30*100</f>
        <v>145.3712523245793</v>
      </c>
      <c r="K30" s="19">
        <f>H30/F30*100</f>
        <v>305.389335670999</v>
      </c>
      <c r="L30" s="40"/>
    </row>
    <row r="31" spans="1:12" ht="15.75" customHeight="1" x14ac:dyDescent="0.2">
      <c r="A31" s="8" t="s">
        <v>6</v>
      </c>
      <c r="B31" s="8" t="s">
        <v>49</v>
      </c>
      <c r="C31" s="12"/>
      <c r="D31" s="53" t="s">
        <v>50</v>
      </c>
      <c r="E31" s="54"/>
      <c r="F31" s="54"/>
      <c r="G31" s="54"/>
      <c r="H31" s="54"/>
      <c r="I31" s="54"/>
      <c r="J31" s="54"/>
      <c r="K31" s="54"/>
      <c r="L31" s="55"/>
    </row>
    <row r="32" spans="1:12" ht="36" x14ac:dyDescent="0.2">
      <c r="A32" s="7" t="s">
        <v>6</v>
      </c>
      <c r="B32" s="7" t="s">
        <v>49</v>
      </c>
      <c r="C32" s="3">
        <v>1</v>
      </c>
      <c r="D32" s="10" t="s">
        <v>51</v>
      </c>
      <c r="E32" s="3" t="s">
        <v>48</v>
      </c>
      <c r="F32" s="29">
        <v>1807</v>
      </c>
      <c r="G32" s="37">
        <v>1720</v>
      </c>
      <c r="H32" s="29">
        <v>1897</v>
      </c>
      <c r="I32" s="19">
        <f>H32-G32</f>
        <v>177</v>
      </c>
      <c r="J32" s="19">
        <f>H32/G32*100</f>
        <v>110.29069767441861</v>
      </c>
      <c r="K32" s="19">
        <f>H32/F32*100</f>
        <v>104.98063087991144</v>
      </c>
      <c r="L32" s="19"/>
    </row>
    <row r="33" spans="1:12" ht="48" x14ac:dyDescent="0.2">
      <c r="A33" s="7" t="s">
        <v>6</v>
      </c>
      <c r="B33" s="7" t="s">
        <v>49</v>
      </c>
      <c r="C33" s="3">
        <v>2</v>
      </c>
      <c r="D33" s="10" t="s">
        <v>52</v>
      </c>
      <c r="E33" s="42" t="s">
        <v>53</v>
      </c>
      <c r="F33" s="29">
        <v>653.4</v>
      </c>
      <c r="G33" s="37">
        <v>600</v>
      </c>
      <c r="H33" s="29">
        <v>663.42</v>
      </c>
      <c r="I33" s="19">
        <f>H33-G33</f>
        <v>63.419999999999959</v>
      </c>
      <c r="J33" s="19">
        <f>H33/G33*100</f>
        <v>110.57</v>
      </c>
      <c r="K33" s="19">
        <f>H33/F33*100</f>
        <v>101.53351698806243</v>
      </c>
      <c r="L33" s="19"/>
    </row>
    <row r="34" spans="1:12" ht="185.25" customHeight="1" x14ac:dyDescent="0.2">
      <c r="A34" s="7" t="s">
        <v>6</v>
      </c>
      <c r="B34" s="7" t="s">
        <v>49</v>
      </c>
      <c r="C34" s="3">
        <v>3</v>
      </c>
      <c r="D34" s="20" t="s">
        <v>72</v>
      </c>
      <c r="E34" s="3" t="s">
        <v>13</v>
      </c>
      <c r="F34" s="29">
        <v>100</v>
      </c>
      <c r="G34" s="37">
        <v>100</v>
      </c>
      <c r="H34" s="29">
        <v>100</v>
      </c>
      <c r="I34" s="19">
        <f>H34-G34</f>
        <v>0</v>
      </c>
      <c r="J34" s="19">
        <f>H34/G34*100</f>
        <v>100</v>
      </c>
      <c r="K34" s="19">
        <f>H34/F34*100-100</f>
        <v>0</v>
      </c>
      <c r="L34" s="19"/>
    </row>
    <row r="35" spans="1:12" ht="15" customHeight="1" x14ac:dyDescent="0.2">
      <c r="A35" s="8" t="s">
        <v>6</v>
      </c>
      <c r="B35" s="8" t="s">
        <v>16</v>
      </c>
      <c r="C35" s="12"/>
      <c r="D35" s="50" t="s">
        <v>54</v>
      </c>
      <c r="E35" s="51"/>
      <c r="F35" s="51"/>
      <c r="G35" s="51"/>
      <c r="H35" s="51"/>
      <c r="I35" s="51"/>
      <c r="J35" s="51"/>
      <c r="K35" s="51"/>
      <c r="L35" s="52"/>
    </row>
    <row r="36" spans="1:12" ht="63" customHeight="1" x14ac:dyDescent="0.2">
      <c r="A36" s="7" t="s">
        <v>6</v>
      </c>
      <c r="B36" s="7" t="s">
        <v>16</v>
      </c>
      <c r="C36" s="3">
        <v>1</v>
      </c>
      <c r="D36" s="21" t="s">
        <v>73</v>
      </c>
      <c r="E36" s="3" t="s">
        <v>55</v>
      </c>
      <c r="F36" s="25">
        <v>2</v>
      </c>
      <c r="G36" s="34">
        <v>6</v>
      </c>
      <c r="H36" s="25">
        <v>5</v>
      </c>
      <c r="I36" s="22">
        <v>0</v>
      </c>
      <c r="J36" s="19">
        <f>H36/G36*100</f>
        <v>83.333333333333343</v>
      </c>
      <c r="K36" s="19">
        <f>H36/F36*100</f>
        <v>250</v>
      </c>
      <c r="L36" s="23"/>
    </row>
    <row r="37" spans="1:12" ht="110.25" customHeight="1" x14ac:dyDescent="0.2">
      <c r="A37" s="7" t="s">
        <v>6</v>
      </c>
      <c r="B37" s="7" t="s">
        <v>16</v>
      </c>
      <c r="C37" s="3">
        <v>2</v>
      </c>
      <c r="D37" s="15" t="s">
        <v>56</v>
      </c>
      <c r="E37" s="3" t="s">
        <v>46</v>
      </c>
      <c r="F37" s="26">
        <v>4</v>
      </c>
      <c r="G37" s="34">
        <v>4</v>
      </c>
      <c r="H37" s="26">
        <v>6</v>
      </c>
      <c r="I37" s="13">
        <v>0</v>
      </c>
      <c r="J37" s="13">
        <f>H37/G37*100</f>
        <v>150</v>
      </c>
      <c r="K37" s="19">
        <f>H37/F37*100</f>
        <v>150</v>
      </c>
      <c r="L37" s="13"/>
    </row>
    <row r="38" spans="1:12" ht="162" customHeight="1" x14ac:dyDescent="0.2">
      <c r="A38" s="7" t="s">
        <v>6</v>
      </c>
      <c r="B38" s="7" t="s">
        <v>16</v>
      </c>
      <c r="C38" s="3">
        <v>3</v>
      </c>
      <c r="D38" s="15" t="s">
        <v>74</v>
      </c>
      <c r="E38" s="3" t="s">
        <v>67</v>
      </c>
      <c r="F38" s="27" t="s">
        <v>68</v>
      </c>
      <c r="G38" s="17" t="s">
        <v>68</v>
      </c>
      <c r="H38" s="27" t="s">
        <v>68</v>
      </c>
      <c r="I38" s="27" t="s">
        <v>68</v>
      </c>
      <c r="J38" s="13" t="s">
        <v>69</v>
      </c>
      <c r="K38" s="13" t="s">
        <v>69</v>
      </c>
      <c r="L38" s="24"/>
    </row>
  </sheetData>
  <mergeCells count="18">
    <mergeCell ref="A2:L2"/>
    <mergeCell ref="D35:L35"/>
    <mergeCell ref="A4:B5"/>
    <mergeCell ref="C4:C6"/>
    <mergeCell ref="D4:D6"/>
    <mergeCell ref="E4:E6"/>
    <mergeCell ref="F4:H4"/>
    <mergeCell ref="F5:F6"/>
    <mergeCell ref="G5:G6"/>
    <mergeCell ref="H5:H6"/>
    <mergeCell ref="I4:I6"/>
    <mergeCell ref="J4:J6"/>
    <mergeCell ref="K4:K6"/>
    <mergeCell ref="L4:L6"/>
    <mergeCell ref="D7:L7"/>
    <mergeCell ref="D10:L10"/>
    <mergeCell ref="D25:L25"/>
    <mergeCell ref="D31:L31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2025-03-13T09:05:29Z</dcterms:modified>
</cp:coreProperties>
</file>