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7" i="1" l="1"/>
  <c r="K67" i="1"/>
  <c r="J67" i="1"/>
  <c r="L62" i="1"/>
  <c r="K62" i="1"/>
  <c r="J62" i="1"/>
  <c r="L58" i="1" l="1"/>
  <c r="K58" i="1"/>
  <c r="J58" i="1"/>
  <c r="J16" i="1" l="1"/>
  <c r="L16" i="1"/>
  <c r="K16" i="1"/>
  <c r="L55" i="1" l="1"/>
  <c r="L54" i="1" s="1"/>
  <c r="L53" i="1" s="1"/>
  <c r="K55" i="1"/>
  <c r="K54" i="1" s="1"/>
  <c r="K53" i="1" s="1"/>
  <c r="J55" i="1"/>
  <c r="J54" i="1" s="1"/>
  <c r="J53" i="1" s="1"/>
  <c r="L70" i="1" l="1"/>
  <c r="L73" i="1" s="1"/>
  <c r="K70" i="1"/>
  <c r="K73" i="1" s="1"/>
  <c r="J70" i="1"/>
  <c r="J73" i="1" s="1"/>
  <c r="E15" i="1" l="1"/>
  <c r="L72" i="1" s="1"/>
  <c r="F15" i="1"/>
  <c r="L71" i="1" l="1"/>
</calcChain>
</file>

<file path=xl/sharedStrings.xml><?xml version="1.0" encoding="utf-8"?>
<sst xmlns="http://schemas.openxmlformats.org/spreadsheetml/2006/main" count="288" uniqueCount="193">
  <si>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</si>
  <si>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</si>
  <si>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</si>
  <si>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</si>
  <si>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</si>
  <si>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</si>
  <si>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</si>
  <si>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</si>
  <si>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</si>
  <si>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</si>
  <si>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</si>
  <si>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</si>
  <si>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</si>
  <si>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</si>
  <si>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</si>
  <si>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</si>
  <si>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</si>
  <si>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</si>
  <si>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</si>
  <si>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</si>
  <si>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</si>
  <si>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</si>
  <si>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</si>
  <si>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</si>
  <si>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</si>
  <si>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</si>
  <si>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</si>
  <si>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</si>
  <si>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</si>
  <si>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</si>
  <si>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</si>
  <si>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</si>
  <si>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</si>
  <si>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</si>
  <si>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</si>
  <si>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</si>
  <si>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</si>
  <si>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</si>
  <si>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</si>
  <si>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</si>
  <si>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</si>
  <si>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</si>
  <si>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</si>
  <si>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</si>
  <si>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</si>
  <si>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</si>
  <si>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</si>
  <si>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</si>
  <si>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</si>
  <si>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</si>
  <si>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</si>
  <si>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</si>
  <si>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</si>
  <si>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</si>
  <si>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</si>
  <si>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</si>
  <si>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</si>
  <si>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</si>
  <si>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</si>
  <si>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</si>
  <si>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</si>
  <si>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</si>
  <si>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</si>
  <si>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</si>
  <si>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</si>
  <si>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</si>
  <si>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</si>
  <si>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</si>
  <si>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</si>
  <si>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</si>
  <si>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</si>
  <si>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</si>
  <si>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</si>
  <si>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</si>
  <si>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</si>
  <si>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</si>
  <si>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</si>
  <si>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</si>
  <si>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</si>
  <si>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</si>
  <si>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</si>
  <si>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</si>
  <si>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</si>
  <si>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</si>
  <si>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</si>
  <si>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</si>
  <si>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</si>
  <si>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</si>
  <si>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</si>
  <si>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</si>
  <si>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</si>
  <si>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</si>
  <si>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</si>
  <si>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</si>
  <si>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</si>
  <si>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</si>
  <si>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</si>
  <si>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</si>
  <si>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</si>
  <si>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</si>
  <si>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</si>
  <si>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</si>
  <si>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</si>
  <si>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</si>
  <si>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</si>
  <si>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</si>
  <si>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</si>
  <si>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</si>
  <si>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</si>
  <si>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</si>
  <si>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</si>
  <si>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</si>
  <si>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</si>
  <si>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</si>
  <si>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</si>
  <si>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</si>
  <si>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</si>
  <si>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</si>
  <si>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</si>
  <si>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</si>
  <si>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</si>
  <si>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</si>
  <si>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</si>
  <si>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</si>
  <si>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</si>
  <si>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</si>
  <si>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</si>
  <si>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</si>
  <si>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</si>
  <si>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</si>
  <si>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</si>
  <si>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</si>
  <si>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</si>
  <si>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</si>
  <si>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</si>
  <si>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</si>
  <si>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</si>
  <si>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</si>
  <si>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</si>
  <si>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</si>
  <si>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</si>
  <si>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</si>
  <si>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</si>
  <si>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</si>
  <si>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</si>
  <si>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</si>
  <si>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</si>
  <si>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</si>
  <si>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</si>
  <si>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</si>
  <si>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</si>
  <si>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</si>
  <si>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</si>
  <si>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</si>
  <si>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</si>
  <si>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</si>
  <si>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</si>
  <si>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ПРОЕКТ</t>
  </si>
  <si>
    <t>1 05 01000 01 0000 110</t>
  </si>
  <si>
    <t>2026 год</t>
  </si>
  <si>
    <t>2027 год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</si>
  <si>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</si>
  <si>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</si>
  <si>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1 14 06024 14 0000 430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</si>
  <si>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</si>
  <si>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2 02 20000 14 0000 150</t>
  </si>
  <si>
    <t xml:space="preserve">Субсидии бюджетам муниципальных округов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</si>
  <si>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</si>
  <si>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</si>
  <si>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</si>
  <si>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</si>
  <si>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</si>
  <si>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</si>
  <si>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</si>
  <si>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</si>
  <si>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</si>
  <si>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</si>
  <si>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</si>
  <si>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</si>
  <si>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</si>
  <si>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</si>
  <si>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</si>
  <si>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</si>
  <si>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2 02 40000 00 0000 150</t>
  </si>
  <si>
    <t>Иные межбюджетные трасферты муниципальным округам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</si>
  <si>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</si>
  <si>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</si>
  <si>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</si>
  <si>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</si>
  <si>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 xml:space="preserve"> тыс. руб.</t>
  </si>
  <si>
    <t>от "_____" декабря  2024 года № __________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</si>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</sst>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  <numFmt numFmtId="168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97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6" fontId="14" fillId="0" borderId="2" xfId="0" applyNumberFormat="1" applyFont="1" applyBorder="1"/>
    <xf numFmtId="165" fontId="14" fillId="0" borderId="2" xfId="0" applyNumberFormat="1" applyFont="1" applyFill="1" applyBorder="1"/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0" fontId="16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0" fontId="1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9" fillId="0" borderId="2" xfId="0" applyNumberFormat="1" applyFont="1" applyBorder="1"/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showWhiteSpace="0" topLeftCell="H62" zoomScale="120" zoomScaleNormal="120" workbookViewId="0">
      <selection activeCell="I67" sqref="I6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.14062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136</v>
      </c>
    </row>
    <row r="3" spans="1:12" x14ac:dyDescent="0.25">
      <c r="A3" s="1"/>
      <c r="B3" s="1"/>
      <c r="C3" s="1"/>
      <c r="D3" s="1"/>
      <c r="E3" s="4"/>
      <c r="F3" s="4"/>
      <c r="G3" s="4"/>
      <c r="H3" s="5" t="s">
        <v>157</v>
      </c>
      <c r="I3" s="30"/>
      <c r="J3" s="30"/>
      <c r="K3" s="30"/>
      <c r="L3" s="33" t="s">
        <v>135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137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138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190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3"/>
    </row>
    <row r="9" spans="1:12" ht="46.5" customHeight="1" x14ac:dyDescent="0.25">
      <c r="A9" s="9"/>
      <c r="B9" s="9"/>
      <c r="C9" s="9"/>
      <c r="D9" s="9"/>
      <c r="H9" s="89" t="s">
        <v>192</v>
      </c>
      <c r="I9" s="90"/>
      <c r="J9" s="90"/>
      <c r="K9" s="90"/>
      <c r="L9" s="90"/>
    </row>
    <row r="10" spans="1:12" ht="32.25" customHeight="1" x14ac:dyDescent="0.25">
      <c r="E10" s="10"/>
      <c r="F10" s="10"/>
      <c r="G10" s="10"/>
      <c r="L10" s="86" t="s">
        <v>189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1" t="s">
        <v>0</v>
      </c>
      <c r="I11" s="92" t="s">
        <v>1</v>
      </c>
      <c r="J11" s="93" t="s">
        <v>143</v>
      </c>
      <c r="K11" s="94"/>
      <c r="L11" s="95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1"/>
      <c r="I12" s="92"/>
      <c r="J12" s="87" t="s">
        <v>144</v>
      </c>
      <c r="K12" s="87" t="s">
        <v>159</v>
      </c>
      <c r="L12" s="88" t="s">
        <v>160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5" t="s">
        <v>28</v>
      </c>
      <c r="I16" s="56" t="s">
        <v>29</v>
      </c>
      <c r="J16" s="65">
        <f>J17+J19+J21+J25+J29+J31+J34+J38+J44+J46+J51</f>
        <v>515004.1</v>
      </c>
      <c r="K16" s="65">
        <f>K17+K19+K21+K25+K29+K31+K34+K38+K44+K46+K51</f>
        <v>527398.40000000002</v>
      </c>
      <c r="L16" s="65">
        <f>L17+L19+L21+L25+L29+L31+L34+L38+L44+L46+L51</f>
        <v>559073.4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5" t="s">
        <v>31</v>
      </c>
      <c r="I17" s="56" t="s">
        <v>32</v>
      </c>
      <c r="J17" s="65">
        <v>359752</v>
      </c>
      <c r="K17" s="74">
        <v>377740</v>
      </c>
      <c r="L17" s="74">
        <v>396627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6" t="s">
        <v>118</v>
      </c>
      <c r="I18" s="57" t="s">
        <v>119</v>
      </c>
      <c r="J18" s="66">
        <v>359752</v>
      </c>
      <c r="K18" s="50">
        <v>377740</v>
      </c>
      <c r="L18" s="50">
        <v>396627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5" t="s">
        <v>37</v>
      </c>
      <c r="I19" s="56" t="s">
        <v>38</v>
      </c>
      <c r="J19" s="75">
        <v>39666.5</v>
      </c>
      <c r="K19" s="75">
        <v>40927.4</v>
      </c>
      <c r="L19" s="75">
        <v>53715.4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48" t="s">
        <v>145</v>
      </c>
      <c r="I20" s="58" t="s">
        <v>146</v>
      </c>
      <c r="J20" s="51">
        <v>39666.5</v>
      </c>
      <c r="K20" s="51">
        <v>40927.4</v>
      </c>
      <c r="L20" s="51">
        <v>53715.4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5" t="s">
        <v>40</v>
      </c>
      <c r="I21" s="56" t="s">
        <v>41</v>
      </c>
      <c r="J21" s="67">
        <v>25618</v>
      </c>
      <c r="K21" s="67">
        <v>25618</v>
      </c>
      <c r="L21" s="67">
        <v>25618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48" t="s">
        <v>158</v>
      </c>
      <c r="I22" s="58" t="s">
        <v>147</v>
      </c>
      <c r="J22" s="68">
        <v>21199</v>
      </c>
      <c r="K22" s="68">
        <v>21199</v>
      </c>
      <c r="L22" s="68">
        <v>21199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6" t="s">
        <v>44</v>
      </c>
      <c r="I23" s="57" t="s">
        <v>45</v>
      </c>
      <c r="J23" s="69">
        <v>750</v>
      </c>
      <c r="K23" s="69">
        <v>750</v>
      </c>
      <c r="L23" s="69">
        <v>750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6" t="s">
        <v>47</v>
      </c>
      <c r="I24" s="57" t="s">
        <v>48</v>
      </c>
      <c r="J24" s="69">
        <v>3669</v>
      </c>
      <c r="K24" s="69">
        <v>3669</v>
      </c>
      <c r="L24" s="69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5" t="s">
        <v>50</v>
      </c>
      <c r="I25" s="56" t="s">
        <v>51</v>
      </c>
      <c r="J25" s="55">
        <v>26169</v>
      </c>
      <c r="K25" s="55">
        <v>26169</v>
      </c>
      <c r="L25" s="55">
        <v>26169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6" t="s">
        <v>121</v>
      </c>
      <c r="I26" s="57" t="s">
        <v>120</v>
      </c>
      <c r="J26" s="70">
        <v>6898</v>
      </c>
      <c r="K26" s="70">
        <v>6898</v>
      </c>
      <c r="L26" s="70">
        <v>6898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6" t="s">
        <v>122</v>
      </c>
      <c r="I27" s="57" t="s">
        <v>123</v>
      </c>
      <c r="J27" s="70">
        <v>13553</v>
      </c>
      <c r="K27" s="70">
        <v>13553</v>
      </c>
      <c r="L27" s="70">
        <v>13553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6" t="s">
        <v>142</v>
      </c>
      <c r="I28" s="57" t="s">
        <v>124</v>
      </c>
      <c r="J28" s="70">
        <v>5718</v>
      </c>
      <c r="K28" s="70">
        <v>5718</v>
      </c>
      <c r="L28" s="70">
        <v>5718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5" t="s">
        <v>57</v>
      </c>
      <c r="I29" s="56" t="s">
        <v>58</v>
      </c>
      <c r="J29" s="55">
        <v>7125</v>
      </c>
      <c r="K29" s="55">
        <v>7125</v>
      </c>
      <c r="L29" s="55">
        <v>7125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6" t="s">
        <v>60</v>
      </c>
      <c r="I30" s="57" t="s">
        <v>61</v>
      </c>
      <c r="J30" s="70">
        <v>7125</v>
      </c>
      <c r="K30" s="70">
        <v>7125</v>
      </c>
      <c r="L30" s="70">
        <v>7125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5" t="s">
        <v>63</v>
      </c>
      <c r="I31" s="56" t="s">
        <v>64</v>
      </c>
      <c r="J31" s="55">
        <v>2800</v>
      </c>
      <c r="K31" s="55">
        <v>2800</v>
      </c>
      <c r="L31" s="55">
        <v>2800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6" t="s">
        <v>66</v>
      </c>
      <c r="I32" s="57" t="s">
        <v>67</v>
      </c>
      <c r="J32" s="70"/>
      <c r="K32" s="70"/>
      <c r="L32" s="70"/>
    </row>
    <row r="33" spans="1:12" ht="63.75" x14ac:dyDescent="0.25">
      <c r="A33" s="1"/>
      <c r="B33" s="1"/>
      <c r="C33" s="1"/>
      <c r="D33" s="1"/>
      <c r="E33" s="2"/>
      <c r="F33" s="2"/>
      <c r="G33" s="2"/>
      <c r="H33" s="48" t="s">
        <v>148</v>
      </c>
      <c r="I33" s="59" t="s">
        <v>149</v>
      </c>
      <c r="J33" s="70">
        <v>2800</v>
      </c>
      <c r="K33" s="70">
        <v>2800</v>
      </c>
      <c r="L33" s="70">
        <v>2800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5" t="s">
        <v>69</v>
      </c>
      <c r="I34" s="56" t="s">
        <v>70</v>
      </c>
      <c r="J34" s="55">
        <v>25763</v>
      </c>
      <c r="K34" s="55">
        <v>25763</v>
      </c>
      <c r="L34" s="55">
        <v>25763</v>
      </c>
    </row>
    <row r="35" spans="1:12" ht="64.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6" t="s">
        <v>125</v>
      </c>
      <c r="I35" s="57" t="s">
        <v>191</v>
      </c>
      <c r="J35" s="70">
        <v>25243</v>
      </c>
      <c r="K35" s="70">
        <v>25243</v>
      </c>
      <c r="L35" s="70">
        <v>25243</v>
      </c>
    </row>
    <row r="36" spans="1:12" ht="26.25" x14ac:dyDescent="0.25">
      <c r="A36" s="1" t="s">
        <v>74</v>
      </c>
      <c r="B36" s="1" t="s">
        <v>72</v>
      </c>
      <c r="C36" s="1" t="s">
        <v>24</v>
      </c>
      <c r="D36" s="1" t="s">
        <v>73</v>
      </c>
      <c r="E36" s="2">
        <v>0</v>
      </c>
      <c r="F36" s="2"/>
      <c r="G36" s="2"/>
      <c r="H36" s="46" t="s">
        <v>126</v>
      </c>
      <c r="I36" s="57" t="s">
        <v>139</v>
      </c>
      <c r="J36" s="70">
        <v>350</v>
      </c>
      <c r="K36" s="70">
        <v>350</v>
      </c>
      <c r="L36" s="70">
        <v>350</v>
      </c>
    </row>
    <row r="37" spans="1:12" ht="64.5" x14ac:dyDescent="0.25">
      <c r="A37" s="1" t="s">
        <v>75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6" t="s">
        <v>127</v>
      </c>
      <c r="I37" s="57" t="s">
        <v>140</v>
      </c>
      <c r="J37" s="70">
        <v>170</v>
      </c>
      <c r="K37" s="70">
        <v>170</v>
      </c>
      <c r="L37" s="70">
        <v>170</v>
      </c>
    </row>
    <row r="38" spans="1:12" s="24" customFormat="1" ht="27.75" customHeight="1" x14ac:dyDescent="0.2">
      <c r="A38" s="22" t="s">
        <v>76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5" t="s">
        <v>77</v>
      </c>
      <c r="I38" s="56" t="s">
        <v>78</v>
      </c>
      <c r="J38" s="55">
        <v>14206</v>
      </c>
      <c r="K38" s="55">
        <v>14206</v>
      </c>
      <c r="L38" s="55">
        <v>14206</v>
      </c>
    </row>
    <row r="39" spans="1:12" ht="26.25" hidden="1" x14ac:dyDescent="0.25">
      <c r="A39" s="1" t="s">
        <v>79</v>
      </c>
      <c r="B39" s="1" t="s">
        <v>34</v>
      </c>
      <c r="C39" s="1" t="s">
        <v>24</v>
      </c>
      <c r="D39" s="1" t="s">
        <v>73</v>
      </c>
      <c r="E39" s="2">
        <v>0</v>
      </c>
      <c r="F39" s="2"/>
      <c r="G39" s="2"/>
      <c r="H39" s="46" t="s">
        <v>80</v>
      </c>
      <c r="I39" s="57" t="s">
        <v>81</v>
      </c>
      <c r="J39" s="55">
        <v>14119340</v>
      </c>
      <c r="K39" s="55">
        <v>14119340</v>
      </c>
      <c r="L39" s="55">
        <v>14119340</v>
      </c>
    </row>
    <row r="40" spans="1:12" ht="51.75" hidden="1" x14ac:dyDescent="0.25">
      <c r="A40" s="1" t="s">
        <v>82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6" t="s">
        <v>83</v>
      </c>
      <c r="I40" s="57" t="s">
        <v>84</v>
      </c>
      <c r="J40" s="55">
        <v>14119340</v>
      </c>
      <c r="K40" s="55">
        <v>14119340</v>
      </c>
      <c r="L40" s="55">
        <v>14119340</v>
      </c>
    </row>
    <row r="41" spans="1:12" ht="15" hidden="1" x14ac:dyDescent="0.25">
      <c r="A41" s="1" t="s">
        <v>85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6" t="s">
        <v>86</v>
      </c>
      <c r="I41" s="57"/>
      <c r="J41" s="55">
        <v>14119340</v>
      </c>
      <c r="K41" s="55">
        <v>14119340</v>
      </c>
      <c r="L41" s="55">
        <v>14119340</v>
      </c>
    </row>
    <row r="42" spans="1:12" ht="39" hidden="1" x14ac:dyDescent="0.25">
      <c r="A42" s="1" t="s">
        <v>87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6" t="s">
        <v>88</v>
      </c>
      <c r="I42" s="57" t="s">
        <v>89</v>
      </c>
      <c r="J42" s="55">
        <v>14119340</v>
      </c>
      <c r="K42" s="55">
        <v>14119340</v>
      </c>
      <c r="L42" s="55">
        <v>14119340</v>
      </c>
    </row>
    <row r="43" spans="1:12" ht="15" x14ac:dyDescent="0.25">
      <c r="A43" s="1"/>
      <c r="B43" s="1"/>
      <c r="C43" s="1"/>
      <c r="D43" s="1"/>
      <c r="E43" s="2"/>
      <c r="F43" s="2"/>
      <c r="G43" s="2"/>
      <c r="H43" s="48" t="s">
        <v>150</v>
      </c>
      <c r="I43" s="58" t="s">
        <v>151</v>
      </c>
      <c r="J43" s="70">
        <v>14206</v>
      </c>
      <c r="K43" s="70">
        <v>14206</v>
      </c>
      <c r="L43" s="70">
        <v>14206</v>
      </c>
    </row>
    <row r="44" spans="1:12" s="24" customFormat="1" ht="25.5" x14ac:dyDescent="0.2">
      <c r="A44" s="22" t="s">
        <v>90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5" t="s">
        <v>91</v>
      </c>
      <c r="I44" s="56" t="s">
        <v>92</v>
      </c>
      <c r="J44" s="55">
        <v>6050</v>
      </c>
      <c r="K44" s="53">
        <v>50</v>
      </c>
      <c r="L44" s="53">
        <v>50</v>
      </c>
    </row>
    <row r="45" spans="1:12" ht="26.25" hidden="1" x14ac:dyDescent="0.25">
      <c r="A45" s="1" t="s">
        <v>93</v>
      </c>
      <c r="B45" s="1" t="s">
        <v>53</v>
      </c>
      <c r="C45" s="1" t="s">
        <v>24</v>
      </c>
      <c r="D45" s="1" t="s">
        <v>94</v>
      </c>
      <c r="E45" s="2">
        <v>0</v>
      </c>
      <c r="F45" s="2"/>
      <c r="G45" s="2"/>
      <c r="H45" s="46" t="s">
        <v>95</v>
      </c>
      <c r="I45" s="57" t="s">
        <v>96</v>
      </c>
      <c r="J45" s="70"/>
      <c r="K45" s="52"/>
      <c r="L45" s="52"/>
    </row>
    <row r="46" spans="1:12" s="24" customFormat="1" ht="25.5" x14ac:dyDescent="0.2">
      <c r="A46" s="22" t="s">
        <v>97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5" t="s">
        <v>98</v>
      </c>
      <c r="I46" s="56" t="s">
        <v>99</v>
      </c>
      <c r="J46" s="55">
        <v>5000</v>
      </c>
      <c r="K46" s="53">
        <v>5000</v>
      </c>
      <c r="L46" s="53">
        <v>5000</v>
      </c>
    </row>
    <row r="47" spans="1:12" ht="39" x14ac:dyDescent="0.25">
      <c r="A47" s="1" t="s">
        <v>100</v>
      </c>
      <c r="B47" s="1" t="s">
        <v>72</v>
      </c>
      <c r="C47" s="1" t="s">
        <v>24</v>
      </c>
      <c r="D47" s="1" t="s">
        <v>101</v>
      </c>
      <c r="E47" s="2">
        <v>0</v>
      </c>
      <c r="F47" s="2"/>
      <c r="G47" s="2"/>
      <c r="H47" s="46" t="s">
        <v>131</v>
      </c>
      <c r="I47" s="57" t="s">
        <v>130</v>
      </c>
      <c r="J47" s="70">
        <v>4100</v>
      </c>
      <c r="K47" s="70">
        <v>4100</v>
      </c>
      <c r="L47" s="70">
        <v>4100</v>
      </c>
    </row>
    <row r="48" spans="1:12" ht="38.25" customHeight="1" x14ac:dyDescent="0.25">
      <c r="A48" s="1"/>
      <c r="B48" s="1"/>
      <c r="C48" s="1"/>
      <c r="D48" s="1"/>
      <c r="E48" s="2"/>
      <c r="F48" s="2"/>
      <c r="G48" s="2"/>
      <c r="H48" s="46" t="s">
        <v>163</v>
      </c>
      <c r="I48" s="57" t="s">
        <v>164</v>
      </c>
      <c r="J48" s="70">
        <v>250</v>
      </c>
      <c r="K48" s="70">
        <v>250</v>
      </c>
      <c r="L48" s="70">
        <v>250</v>
      </c>
    </row>
    <row r="49" spans="1:12" ht="66" customHeight="1" x14ac:dyDescent="0.25">
      <c r="A49" s="1"/>
      <c r="B49" s="1"/>
      <c r="C49" s="1"/>
      <c r="D49" s="1"/>
      <c r="E49" s="2"/>
      <c r="F49" s="2"/>
      <c r="G49" s="2"/>
      <c r="H49" s="46" t="s">
        <v>132</v>
      </c>
      <c r="I49" s="57" t="s">
        <v>141</v>
      </c>
      <c r="J49" s="70">
        <v>300</v>
      </c>
      <c r="K49" s="70">
        <v>650</v>
      </c>
      <c r="L49" s="70">
        <v>650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6" t="s">
        <v>161</v>
      </c>
      <c r="I50" s="57" t="s">
        <v>162</v>
      </c>
      <c r="J50" s="70">
        <v>350</v>
      </c>
      <c r="K50" s="96">
        <v>0</v>
      </c>
      <c r="L50" s="96">
        <v>0</v>
      </c>
    </row>
    <row r="51" spans="1:12" s="24" customFormat="1" ht="14.25" x14ac:dyDescent="0.2">
      <c r="A51" s="22" t="s">
        <v>102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5" t="s">
        <v>103</v>
      </c>
      <c r="I51" s="56" t="s">
        <v>104</v>
      </c>
      <c r="J51" s="55">
        <v>2854.6</v>
      </c>
      <c r="K51" s="55">
        <v>2000</v>
      </c>
      <c r="L51" s="55">
        <v>2000</v>
      </c>
    </row>
    <row r="52" spans="1:12" ht="77.25" hidden="1" x14ac:dyDescent="0.25">
      <c r="A52" s="1" t="s">
        <v>105</v>
      </c>
      <c r="B52" s="1" t="s">
        <v>72</v>
      </c>
      <c r="C52" s="1" t="s">
        <v>24</v>
      </c>
      <c r="D52" s="1" t="s">
        <v>106</v>
      </c>
      <c r="E52" s="2">
        <v>0</v>
      </c>
      <c r="F52" s="2"/>
      <c r="G52" s="2"/>
      <c r="H52" s="46" t="s">
        <v>133</v>
      </c>
      <c r="I52" s="60" t="s">
        <v>134</v>
      </c>
      <c r="J52" s="71"/>
      <c r="K52" s="52"/>
      <c r="L52" s="52"/>
    </row>
    <row r="53" spans="1:12" s="24" customFormat="1" ht="14.25" x14ac:dyDescent="0.2">
      <c r="A53" s="22" t="s">
        <v>107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45" t="s">
        <v>108</v>
      </c>
      <c r="I53" s="56" t="s">
        <v>109</v>
      </c>
      <c r="J53" s="55">
        <f>J54</f>
        <v>665140.6</v>
      </c>
      <c r="K53" s="55">
        <f>K54</f>
        <v>681824.39999999991</v>
      </c>
      <c r="L53" s="55">
        <f>L54</f>
        <v>725781.1</v>
      </c>
    </row>
    <row r="54" spans="1:12" s="24" customFormat="1" ht="25.5" x14ac:dyDescent="0.2">
      <c r="A54" s="22" t="s">
        <v>110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45" t="s">
        <v>111</v>
      </c>
      <c r="I54" s="56" t="s">
        <v>112</v>
      </c>
      <c r="J54" s="55">
        <f>J55+J58+J62+J67</f>
        <v>665140.6</v>
      </c>
      <c r="K54" s="55">
        <f>K55+K58+K62+K67</f>
        <v>681824.39999999991</v>
      </c>
      <c r="L54" s="55">
        <f>L55+L58+L62+L67</f>
        <v>725781.1</v>
      </c>
    </row>
    <row r="55" spans="1:12" s="24" customFormat="1" ht="14.25" x14ac:dyDescent="0.2">
      <c r="A55" s="22"/>
      <c r="B55" s="22"/>
      <c r="C55" s="22"/>
      <c r="D55" s="22"/>
      <c r="E55" s="23"/>
      <c r="F55" s="23"/>
      <c r="G55" s="23"/>
      <c r="H55" s="49" t="s">
        <v>152</v>
      </c>
      <c r="I55" s="61" t="s">
        <v>153</v>
      </c>
      <c r="J55" s="55">
        <f>J56+J57</f>
        <v>55211.4</v>
      </c>
      <c r="K55" s="55">
        <f>K56+K57</f>
        <v>55211.4</v>
      </c>
      <c r="L55" s="55">
        <f>L56+L57</f>
        <v>55211.4</v>
      </c>
    </row>
    <row r="56" spans="1:12" ht="32.25" customHeight="1" x14ac:dyDescent="0.25">
      <c r="A56" s="1" t="s">
        <v>113</v>
      </c>
      <c r="B56" s="1" t="s">
        <v>72</v>
      </c>
      <c r="C56" s="1" t="s">
        <v>24</v>
      </c>
      <c r="D56" s="1" t="s">
        <v>114</v>
      </c>
      <c r="E56" s="2">
        <v>0</v>
      </c>
      <c r="F56" s="2"/>
      <c r="G56" s="2"/>
      <c r="H56" s="46" t="s">
        <v>128</v>
      </c>
      <c r="I56" s="58" t="s">
        <v>154</v>
      </c>
      <c r="J56" s="70">
        <v>53889</v>
      </c>
      <c r="K56" s="70">
        <v>53889</v>
      </c>
      <c r="L56" s="70">
        <v>53889</v>
      </c>
    </row>
    <row r="57" spans="1:12" ht="28.5" customHeight="1" x14ac:dyDescent="0.25">
      <c r="A57" s="1" t="s">
        <v>113</v>
      </c>
      <c r="B57" s="1" t="s">
        <v>53</v>
      </c>
      <c r="C57" s="1" t="s">
        <v>24</v>
      </c>
      <c r="D57" s="1" t="s">
        <v>114</v>
      </c>
      <c r="E57" s="2">
        <v>0</v>
      </c>
      <c r="F57" s="2"/>
      <c r="G57" s="2"/>
      <c r="H57" s="46" t="s">
        <v>129</v>
      </c>
      <c r="I57" s="58" t="s">
        <v>155</v>
      </c>
      <c r="J57" s="70">
        <v>1322.4</v>
      </c>
      <c r="K57" s="70">
        <v>1322.4</v>
      </c>
      <c r="L57" s="70">
        <v>1322.4</v>
      </c>
    </row>
    <row r="58" spans="1:12" ht="21" customHeight="1" x14ac:dyDescent="0.25">
      <c r="A58" s="1"/>
      <c r="B58" s="1"/>
      <c r="C58" s="1"/>
      <c r="D58" s="1"/>
      <c r="E58" s="2"/>
      <c r="F58" s="2"/>
      <c r="G58" s="2"/>
      <c r="H58" s="49" t="s">
        <v>165</v>
      </c>
      <c r="I58" s="49" t="s">
        <v>166</v>
      </c>
      <c r="J58" s="55">
        <f>SUM(J59:J61)</f>
        <v>175584</v>
      </c>
      <c r="K58" s="55">
        <f>SUM(K59:K61)</f>
        <v>160254.29999999999</v>
      </c>
      <c r="L58" s="55">
        <f>SUM(L59:L61)</f>
        <v>170817.9</v>
      </c>
    </row>
    <row r="59" spans="1:12" ht="90" customHeight="1" x14ac:dyDescent="0.25">
      <c r="A59" s="1"/>
      <c r="B59" s="1"/>
      <c r="C59" s="1"/>
      <c r="D59" s="1"/>
      <c r="E59" s="2"/>
      <c r="F59" s="2"/>
      <c r="G59" s="2"/>
      <c r="H59" s="76" t="s">
        <v>167</v>
      </c>
      <c r="I59" s="77" t="s">
        <v>168</v>
      </c>
      <c r="J59" s="70">
        <v>25533.1</v>
      </c>
      <c r="K59" s="96">
        <v>0</v>
      </c>
      <c r="L59" s="70">
        <v>325.2</v>
      </c>
    </row>
    <row r="60" spans="1:12" ht="42" customHeight="1" x14ac:dyDescent="0.25">
      <c r="A60" s="1"/>
      <c r="B60" s="1"/>
      <c r="C60" s="1"/>
      <c r="D60" s="1"/>
      <c r="E60" s="2"/>
      <c r="F60" s="2"/>
      <c r="G60" s="2"/>
      <c r="H60" s="76" t="s">
        <v>169</v>
      </c>
      <c r="I60" s="78" t="s">
        <v>170</v>
      </c>
      <c r="J60" s="70">
        <v>13.4</v>
      </c>
      <c r="K60" s="70">
        <v>13.4</v>
      </c>
      <c r="L60" s="70">
        <v>13.4</v>
      </c>
    </row>
    <row r="61" spans="1:12" ht="28.5" customHeight="1" x14ac:dyDescent="0.25">
      <c r="A61" s="1"/>
      <c r="B61" s="1"/>
      <c r="C61" s="1"/>
      <c r="D61" s="1"/>
      <c r="E61" s="2"/>
      <c r="F61" s="2"/>
      <c r="G61" s="2"/>
      <c r="H61" s="76" t="s">
        <v>171</v>
      </c>
      <c r="I61" s="80" t="s">
        <v>172</v>
      </c>
      <c r="J61" s="70">
        <v>150037.5</v>
      </c>
      <c r="K61" s="70">
        <v>160240.9</v>
      </c>
      <c r="L61" s="70">
        <v>170479.3</v>
      </c>
    </row>
    <row r="62" spans="1:12" ht="28.5" customHeight="1" x14ac:dyDescent="0.25">
      <c r="A62" s="1"/>
      <c r="B62" s="1"/>
      <c r="C62" s="1"/>
      <c r="D62" s="1"/>
      <c r="E62" s="2"/>
      <c r="F62" s="2"/>
      <c r="G62" s="2"/>
      <c r="H62" s="81" t="s">
        <v>173</v>
      </c>
      <c r="I62" s="82" t="s">
        <v>174</v>
      </c>
      <c r="J62" s="55">
        <f>SUM(J63:J66)</f>
        <v>386573</v>
      </c>
      <c r="K62" s="55">
        <f>SUM(K63:K66)</f>
        <v>419038.1</v>
      </c>
      <c r="L62" s="55">
        <f>SUM(L63:L66)</f>
        <v>452609.19999999995</v>
      </c>
    </row>
    <row r="63" spans="1:12" ht="29.25" customHeight="1" x14ac:dyDescent="0.25">
      <c r="A63" s="1"/>
      <c r="B63" s="1"/>
      <c r="C63" s="1"/>
      <c r="D63" s="1"/>
      <c r="E63" s="2"/>
      <c r="F63" s="2"/>
      <c r="G63" s="2"/>
      <c r="H63" s="76" t="s">
        <v>175</v>
      </c>
      <c r="I63" s="78" t="s">
        <v>176</v>
      </c>
      <c r="J63" s="70">
        <v>384629.3</v>
      </c>
      <c r="K63" s="70">
        <v>416737.5</v>
      </c>
      <c r="L63" s="70">
        <v>450337.6</v>
      </c>
    </row>
    <row r="64" spans="1:12" ht="72" customHeight="1" x14ac:dyDescent="0.25">
      <c r="A64" s="1"/>
      <c r="B64" s="1"/>
      <c r="C64" s="1"/>
      <c r="D64" s="1"/>
      <c r="E64" s="2"/>
      <c r="F64" s="2"/>
      <c r="G64" s="2"/>
      <c r="H64" s="76" t="s">
        <v>177</v>
      </c>
      <c r="I64" s="78" t="s">
        <v>178</v>
      </c>
      <c r="J64" s="70">
        <v>183.7</v>
      </c>
      <c r="K64" s="70">
        <v>147.80000000000001</v>
      </c>
      <c r="L64" s="70">
        <v>147.80000000000001</v>
      </c>
    </row>
    <row r="65" spans="1:12" ht="42" customHeight="1" x14ac:dyDescent="0.25">
      <c r="A65" s="1"/>
      <c r="B65" s="1"/>
      <c r="C65" s="1"/>
      <c r="D65" s="1"/>
      <c r="E65" s="2"/>
      <c r="F65" s="2"/>
      <c r="G65" s="2"/>
      <c r="H65" s="46" t="s">
        <v>179</v>
      </c>
      <c r="I65" s="79" t="s">
        <v>180</v>
      </c>
      <c r="J65" s="70">
        <v>1751</v>
      </c>
      <c r="K65" s="70">
        <v>2000</v>
      </c>
      <c r="L65" s="70">
        <v>2100</v>
      </c>
    </row>
    <row r="66" spans="1:12" ht="54.75" customHeight="1" x14ac:dyDescent="0.25">
      <c r="A66" s="1"/>
      <c r="B66" s="1"/>
      <c r="C66" s="1"/>
      <c r="D66" s="1"/>
      <c r="E66" s="2"/>
      <c r="F66" s="2"/>
      <c r="G66" s="2"/>
      <c r="H66" s="46" t="s">
        <v>181</v>
      </c>
      <c r="I66" s="83" t="s">
        <v>182</v>
      </c>
      <c r="J66" s="70">
        <v>9</v>
      </c>
      <c r="K66" s="70">
        <v>152.80000000000001</v>
      </c>
      <c r="L66" s="70">
        <v>23.8</v>
      </c>
    </row>
    <row r="67" spans="1:12" ht="28.5" customHeight="1" x14ac:dyDescent="0.25">
      <c r="A67" s="1"/>
      <c r="B67" s="1"/>
      <c r="C67" s="1"/>
      <c r="D67" s="1"/>
      <c r="E67" s="2"/>
      <c r="F67" s="2"/>
      <c r="G67" s="2"/>
      <c r="H67" s="84" t="s">
        <v>183</v>
      </c>
      <c r="I67" s="82" t="s">
        <v>184</v>
      </c>
      <c r="J67" s="55">
        <f>SUM(J68:J69)</f>
        <v>47772.2</v>
      </c>
      <c r="K67" s="55">
        <f>SUM(K68:K69)</f>
        <v>47320.6</v>
      </c>
      <c r="L67" s="55">
        <f>SUM(L68:L69)</f>
        <v>47142.6</v>
      </c>
    </row>
    <row r="68" spans="1:12" ht="57.75" customHeight="1" x14ac:dyDescent="0.25">
      <c r="A68" s="1"/>
      <c r="B68" s="1"/>
      <c r="C68" s="1"/>
      <c r="D68" s="1"/>
      <c r="E68" s="2"/>
      <c r="F68" s="2"/>
      <c r="G68" s="2"/>
      <c r="H68" s="85" t="s">
        <v>185</v>
      </c>
      <c r="I68" s="78" t="s">
        <v>186</v>
      </c>
      <c r="J68" s="70">
        <v>43000</v>
      </c>
      <c r="K68" s="70">
        <v>43000</v>
      </c>
      <c r="L68" s="70">
        <v>43000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85" t="s">
        <v>187</v>
      </c>
      <c r="I69" s="78" t="s">
        <v>188</v>
      </c>
      <c r="J69" s="70">
        <v>4772.2</v>
      </c>
      <c r="K69" s="70">
        <v>4320.6000000000004</v>
      </c>
      <c r="L69" s="70">
        <v>4142.6000000000004</v>
      </c>
    </row>
    <row r="70" spans="1:12" x14ac:dyDescent="0.25">
      <c r="A70" s="25"/>
      <c r="B70" s="25"/>
      <c r="C70" s="25"/>
      <c r="D70" s="25"/>
      <c r="E70" s="26"/>
      <c r="F70" s="27"/>
      <c r="G70" s="27"/>
      <c r="H70" s="47"/>
      <c r="I70" s="62" t="s">
        <v>115</v>
      </c>
      <c r="J70" s="55">
        <f>J16+J53</f>
        <v>1180144.7</v>
      </c>
      <c r="K70" s="55">
        <f>K16+K53</f>
        <v>1209222.7999999998</v>
      </c>
      <c r="L70" s="55">
        <f>L16+L53</f>
        <v>1284854.5</v>
      </c>
    </row>
    <row r="71" spans="1:12" hidden="1" x14ac:dyDescent="0.25">
      <c r="A71" s="25"/>
      <c r="B71" s="25"/>
      <c r="C71" s="25"/>
      <c r="D71" s="25"/>
      <c r="E71" s="26"/>
      <c r="F71" s="27"/>
      <c r="G71" s="27"/>
      <c r="H71" s="35"/>
      <c r="I71" s="63" t="s">
        <v>116</v>
      </c>
      <c r="J71" s="72"/>
      <c r="K71" s="72"/>
      <c r="L71" s="73">
        <f>L72-L70</f>
        <v>-558516.5</v>
      </c>
    </row>
    <row r="72" spans="1:12" hidden="1" x14ac:dyDescent="0.25">
      <c r="A72" s="25"/>
      <c r="B72" s="25"/>
      <c r="C72" s="25"/>
      <c r="D72" s="25"/>
      <c r="E72" s="26"/>
      <c r="F72" s="27"/>
      <c r="G72" s="27"/>
      <c r="H72" s="28"/>
      <c r="I72" s="64" t="s">
        <v>117</v>
      </c>
      <c r="J72" s="72"/>
      <c r="K72" s="72"/>
      <c r="L72" s="73">
        <f>E15</f>
        <v>726338</v>
      </c>
    </row>
    <row r="73" spans="1:12" ht="15" x14ac:dyDescent="0.25">
      <c r="H73" s="47"/>
      <c r="I73" s="62" t="s">
        <v>156</v>
      </c>
      <c r="J73" s="54">
        <f>J70-J74</f>
        <v>0</v>
      </c>
      <c r="K73" s="54">
        <f>K70-K74</f>
        <v>0</v>
      </c>
      <c r="L73" s="54">
        <f t="shared" ref="L73" si="0">L70-L74</f>
        <v>0</v>
      </c>
    </row>
    <row r="74" spans="1:12" ht="15" x14ac:dyDescent="0.25">
      <c r="H74" s="47"/>
      <c r="I74" s="62" t="s">
        <v>117</v>
      </c>
      <c r="J74" s="55">
        <v>1180144.7</v>
      </c>
      <c r="K74" s="55">
        <v>1209222.8</v>
      </c>
      <c r="L74" s="55">
        <v>1284854.5</v>
      </c>
    </row>
  </sheetData>
  <mergeCells count="4">
    <mergeCell ref="H9:L9"/>
    <mergeCell ref="H11:H12"/>
    <mergeCell ref="I11:I12"/>
    <mergeCell ref="J11:L11"/>
  </mergeCells>
  <phoneticPr fontId="8" type="noConversion"/>
  <pageMargins left="0.78" right="0.66" top="0.43" bottom="0.75" header="0.3" footer="0.3"/>
  <pageSetup paperSize="9" scale="6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2024-11-12T06:29:30Z</cp:lastPrinted>
  <dcterms:created xsi:type="dcterms:W3CDTF">2020-11-15T17:15:43Z</dcterms:created>
  <dcterms:modified xsi:type="dcterms:W3CDTF">2024-11-29T10:51:33Z</dcterms:modified>
</cp:coreProperties>
</file>