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6 сессия 07.06.2019\решения\исп. бюджета\"/>
    </mc:Choice>
  </mc:AlternateContent>
  <bookViews>
    <workbookView xWindow="480" yWindow="75" windowWidth="18195" windowHeight="118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Лист1!$A$11:$I$87</definedName>
  </definedNames>
  <calcPr calcId="152511"/>
</workbook>
</file>

<file path=xl/calcChain.xml><?xml version="1.0" encoding="utf-8"?>
<calcChain xmlns="http://schemas.openxmlformats.org/spreadsheetml/2006/main">
  <c r="G87" i="1" l="1"/>
  <c r="F87" i="1"/>
  <c r="H87" i="1" s="1"/>
  <c r="G38" i="1"/>
  <c r="H38" i="1" s="1"/>
  <c r="G85" i="1"/>
  <c r="G86" i="1" s="1"/>
  <c r="F85" i="1"/>
  <c r="F86" i="1" s="1"/>
  <c r="H85" i="1"/>
  <c r="H86" i="1" l="1"/>
</calcChain>
</file>

<file path=xl/sharedStrings.xml><?xml version="1.0" encoding="utf-8"?>
<sst xmlns="http://schemas.openxmlformats.org/spreadsheetml/2006/main" count="390" uniqueCount="176">
  <si>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</si>
  <si>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</si>
  <si>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</si>
  <si>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</si>
  <si>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</si>
  <si>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</si>
  <si>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уточненному плану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</si>
  <si>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</si>
  <si>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</si>
  <si>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</si>
  <si>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</si>
  <si>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</si>
  <si>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</si>
  <si>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</si>
  <si>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</si>
  <si>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01</t>
  </si>
  <si>
    <t>110</t>
  </si>
  <si>
    <t>10300000</t>
  </si>
  <si>
    <t>НАЛОГИ НА ТОВАРЫ (РАБОТЫ, УСЛУГИ), РЕАЛИЗУЕМЫЕ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</si>
  <si>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</si>
  <si>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</si>
  <si>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</si>
  <si>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</si>
  <si>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</si>
  <si>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10502020</t>
  </si>
  <si>
    <t>Единый налог на вмененный доход для отдельных видов деятельности (за налоговые периоды, истекшие до 1 января 2011 года)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</si>
  <si>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</si>
  <si>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</si>
  <si>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</si>
  <si>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</si>
  <si>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</si>
  <si>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</si>
  <si>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</si>
  <si>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</si>
  <si>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</si>
  <si>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</si>
  <si>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</si>
  <si>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</si>
  <si>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10900000</t>
  </si>
  <si>
    <t>ЗАДОЛЖЕННОСТЬ И ПЕРЕРАСЧЕТЫ ПО ОТМЕНЕННЫМ НАЛОГАМ, СБОРАМ И ИНЫМ ОБЯЗАТЕЛЬНЫМ ПЛАТЕЖАМ</t>
  </si>
  <si>
    <t>10907033</t>
  </si>
  <si>
    <t>05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</si>
  <si>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</si>
  <si>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</si>
  <si>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</si>
  <si>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</si>
  <si>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</si>
  <si>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</si>
  <si>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</si>
  <si>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</si>
  <si>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</si>
  <si>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</si>
  <si>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</si>
  <si>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</si>
  <si>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</si>
  <si>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</si>
  <si>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</si>
  <si>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</si>
  <si>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11201030</t>
  </si>
  <si>
    <t>Плата за выбросы загрязняющих  веществ в водные объекты</t>
  </si>
  <si>
    <t>11201040</t>
  </si>
  <si>
    <t>Плата за размещение отходов производства и потребления</t>
  </si>
  <si>
    <t>11201041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</si>
  <si>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</si>
  <si>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</si>
  <si>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</si>
  <si>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ДОХОДЫ ОТ ОКАЗАНИЯ ПЛАТНЫХ УСЛУГ(РАБОТ) И КОМПЕНСАЦИИ ЗАТРАТ ГОСУДАРСТВА</t>
  </si>
  <si>
    <t>11302995</t>
  </si>
  <si>
    <t>130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</si>
  <si>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</si>
  <si>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</si>
  <si>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</si>
  <si>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</si>
  <si>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</si>
  <si>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</si>
  <si>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</si>
  <si>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</si>
  <si>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</si>
  <si>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</si>
  <si>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</si>
  <si>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</si>
  <si>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</si>
  <si>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</si>
  <si>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</si>
  <si>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</si>
  <si>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</si>
  <si>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</si>
  <si>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</si>
  <si>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11625030</t>
  </si>
  <si>
    <t>Денежные взыскания (штрафы) за нарушение законодательства об охране и использовании животного мира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</si>
  <si>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</si>
  <si>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</si>
  <si>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</si>
  <si>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</si>
  <si>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</si>
  <si>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</si>
  <si>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</si>
  <si>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</si>
  <si>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</si>
  <si>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</si>
  <si>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</si>
  <si>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</si>
  <si>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</si>
  <si>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</si>
  <si>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</si>
  <si>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</si>
  <si>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</si>
  <si>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</si>
  <si>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</si>
  <si>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</si>
  <si>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</si>
  <si>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</si>
  <si>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</si>
  <si>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</si>
  <si>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</si>
  <si>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</si>
  <si>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20225497</t>
  </si>
  <si>
    <t>Субсидии бюджетам муниципальных районов на реализацию мероприятий по обеспечению жильем молодых семей</t>
  </si>
  <si>
    <t>20225511</t>
  </si>
  <si>
    <t>Субсидии бюджетам муниципальных районов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(2014 - 2020 годы)"</t>
  </si>
  <si>
    <t>20225519</t>
  </si>
  <si>
    <t>Субсидия бюджетам муниципальных районов на поддержку отрасли культуры</t>
  </si>
  <si>
    <t>20229999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</si>
  <si>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</si>
  <si>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</si>
  <si>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</si>
  <si>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</si>
  <si>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</si>
  <si>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</si>
  <si>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</si>
  <si>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</si>
  <si>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</si>
  <si>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</si>
  <si>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</si>
  <si>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</si>
  <si>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</si>
  <si>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</si>
  <si>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</si>
  <si>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</si>
  <si>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20249999</t>
  </si>
  <si>
    <t>20700000</t>
  </si>
  <si>
    <t>Прочие безвозмездные поступления</t>
  </si>
  <si>
    <t>20705020</t>
  </si>
  <si>
    <t>20705030</t>
  </si>
  <si>
    <t>Прочие безвозмездные поступления в бюджеты муниципальных районов</t>
  </si>
  <si>
    <t>21800000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</si>
  <si>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</si>
  <si>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21860010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</si>
  <si>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</si>
  <si>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</si>
  <si>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21935118</t>
  </si>
  <si>
    <t>21960010</t>
  </si>
  <si>
    <t>ИТОГО ДОХОДОВ</t>
  </si>
  <si>
    <t>ДЕФИЦИТ</t>
  </si>
  <si>
    <t>БАЛАНС</t>
  </si>
  <si>
    <t>10102000</t>
  </si>
  <si>
    <t xml:space="preserve">Налог на доходы физических лиц </t>
  </si>
  <si>
    <t>10302000</t>
  </si>
  <si>
    <t>11201042</t>
  </si>
  <si>
    <t xml:space="preserve">Плата за размещение отходов производства </t>
  </si>
  <si>
    <t>Приложение № 1</t>
  </si>
  <si>
    <t>"Якшур-Бодьинский район" за 1 квартал 2019 года</t>
  </si>
  <si>
    <t>Уточнён-ный план на 2019 год</t>
  </si>
  <si>
    <t>Исполнение на 01.04.2019</t>
  </si>
  <si>
    <t>муниципального образования "Якшур-Бодьинский район"</t>
  </si>
  <si>
    <t>Поступления от денежных пожертвований, предоставляемых физическими лицами получателям средств бюджета муниципальных районов</t>
  </si>
  <si>
    <t>Пдата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</si>
  <si>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</si>
  <si>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</si>
  <si>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</si>
  <si>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</si>
  <si>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</si>
  <si>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-</t>
  </si>
  <si>
    <t>Акцизы по подакщизным товарам (продукции), производимым на территории Российской Федерации</t>
  </si>
  <si>
    <t>Плата за размещение твердых коммунальных отходов</t>
  </si>
  <si>
    <t>от "07" июня 2019 года  № 2/255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</si>
</sst>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165" fontId="1" fillId="0" borderId="4" xfId="0" applyNumberFormat="1" applyFont="1" applyBorder="1" applyAlignment="1">
      <alignment shrinkToFit="1"/>
    </xf>
    <xf numFmtId="165" fontId="1" fillId="0" borderId="4" xfId="0" applyNumberFormat="1" applyFont="1" applyFill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165" fontId="5" fillId="0" borderId="4" xfId="0" applyNumberFormat="1" applyFont="1" applyBorder="1" applyAlignment="1">
      <alignment shrinkToFit="1"/>
    </xf>
    <xf numFmtId="165" fontId="5" fillId="0" borderId="4" xfId="0" applyNumberFormat="1" applyFont="1" applyFill="1" applyBorder="1" applyAlignment="1">
      <alignment shrinkToFit="1"/>
    </xf>
    <xf numFmtId="0" fontId="5" fillId="0" borderId="4" xfId="0" applyFont="1" applyFill="1" applyBorder="1" applyAlignment="1">
      <alignment shrinkToFit="1"/>
    </xf>
    <xf numFmtId="0" fontId="4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165" fontId="3" fillId="0" borderId="4" xfId="0" applyNumberFormat="1" applyFont="1" applyBorder="1" applyAlignment="1">
      <alignment shrinkToFit="1"/>
    </xf>
    <xf numFmtId="0" fontId="3" fillId="0" borderId="4" xfId="0" applyFont="1" applyBorder="1" applyAlignment="1">
      <alignment shrinkToFit="1"/>
    </xf>
    <xf numFmtId="166" fontId="1" fillId="0" borderId="4" xfId="0" applyNumberFormat="1" applyFont="1" applyFill="1" applyBorder="1" applyAlignment="1">
      <alignment shrinkToFit="1"/>
    </xf>
    <xf numFmtId="165" fontId="5" fillId="0" borderId="4" xfId="0" applyNumberFormat="1" applyFont="1" applyFill="1" applyBorder="1" applyAlignment="1">
      <alignment horizontal="right" shrinkToFit="1"/>
    </xf>
    <xf numFmtId="166" fontId="3" fillId="0" borderId="4" xfId="0" applyNumberFormat="1" applyFont="1" applyBorder="1" applyAlignment="1">
      <alignment shrinkToFi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tabSelected="1" topLeftCell="A2" workbookViewId="0">
      <selection activeCell="M12" sqref="K10:M12"/>
    </sheetView>
  </sheetViews>
  <sheetFormatPr defaultRowHeight="15" x14ac:dyDescent="0.25"/>
  <cols>
    <col min="1" max="1" width="10.140625" style="13" bestFit="1" customWidth="1"/>
    <col min="2" max="2" width="3.28515625" style="13" customWidth="1"/>
    <col min="3" max="3" width="5.5703125" style="13" bestFit="1" customWidth="1"/>
    <col min="4" max="4" width="4.85546875" style="13" bestFit="1" customWidth="1"/>
    <col min="5" max="5" width="47.85546875" customWidth="1"/>
    <col min="6" max="6" width="13.42578125" customWidth="1"/>
    <col min="7" max="7" width="13.28515625" style="12" customWidth="1"/>
    <col min="8" max="8" width="12.7109375" style="12" customWidth="1"/>
    <col min="9" max="9" width="14" hidden="1" customWidth="1"/>
  </cols>
  <sheetData>
    <row r="1" spans="1:9" ht="14.25" hidden="1" customHeight="1" x14ac:dyDescent="0.25">
      <c r="A1" s="1"/>
      <c r="B1" s="2"/>
      <c r="C1" s="2"/>
      <c r="D1" s="3"/>
      <c r="E1" s="4"/>
      <c r="F1" s="5"/>
      <c r="G1" s="6"/>
      <c r="H1" s="7"/>
      <c r="I1" s="5"/>
    </row>
    <row r="2" spans="1:9" x14ac:dyDescent="0.25">
      <c r="A2" s="8"/>
      <c r="B2" s="8"/>
      <c r="C2" s="8"/>
      <c r="D2" s="8"/>
      <c r="E2" s="9"/>
      <c r="F2" s="10"/>
      <c r="G2" s="11"/>
      <c r="H2" s="11" t="s">
        <v>160</v>
      </c>
      <c r="I2" s="10"/>
    </row>
    <row r="3" spans="1:9" x14ac:dyDescent="0.25">
      <c r="A3" s="8"/>
      <c r="B3" s="8"/>
      <c r="C3" s="8"/>
      <c r="D3" s="8"/>
      <c r="E3" s="9"/>
      <c r="F3" s="10"/>
      <c r="G3" s="11"/>
      <c r="H3" s="11" t="s">
        <v>0</v>
      </c>
      <c r="I3" s="10"/>
    </row>
    <row r="4" spans="1:9" x14ac:dyDescent="0.25">
      <c r="A4" s="8"/>
      <c r="B4" s="8"/>
      <c r="C4" s="8"/>
      <c r="D4" s="8"/>
      <c r="E4" s="9"/>
      <c r="F4" s="10"/>
      <c r="G4" s="11"/>
      <c r="H4" s="11" t="s">
        <v>164</v>
      </c>
      <c r="I4" s="10"/>
    </row>
    <row r="5" spans="1:9" x14ac:dyDescent="0.25">
      <c r="A5" s="8"/>
      <c r="B5" s="8"/>
      <c r="C5" s="8"/>
      <c r="D5" s="8"/>
      <c r="E5" s="9"/>
      <c r="F5" s="10"/>
      <c r="G5" s="11"/>
      <c r="H5" s="11" t="s">
        <v>175</v>
      </c>
      <c r="I5" s="10"/>
    </row>
    <row r="6" spans="1:9" x14ac:dyDescent="0.25">
      <c r="A6" s="8"/>
      <c r="B6" s="8"/>
      <c r="C6" s="8"/>
      <c r="D6" s="8"/>
      <c r="E6" s="9"/>
      <c r="F6" s="10"/>
      <c r="G6" s="11"/>
      <c r="H6" s="11"/>
      <c r="I6" s="10"/>
    </row>
    <row r="7" spans="1:9" ht="16.5" customHeight="1" x14ac:dyDescent="0.25">
      <c r="A7" s="40" t="s">
        <v>1</v>
      </c>
      <c r="B7" s="40"/>
      <c r="C7" s="40"/>
      <c r="D7" s="40"/>
      <c r="E7" s="40"/>
      <c r="F7" s="40"/>
      <c r="G7" s="40"/>
      <c r="H7" s="40"/>
      <c r="I7" s="12"/>
    </row>
    <row r="8" spans="1:9" ht="16.5" customHeight="1" x14ac:dyDescent="0.25">
      <c r="A8" s="40" t="s">
        <v>2</v>
      </c>
      <c r="B8" s="40"/>
      <c r="C8" s="40"/>
      <c r="D8" s="40"/>
      <c r="E8" s="40"/>
      <c r="F8" s="40"/>
      <c r="G8" s="40"/>
      <c r="H8" s="40"/>
      <c r="I8" s="12"/>
    </row>
    <row r="9" spans="1:9" ht="16.5" customHeight="1" x14ac:dyDescent="0.25">
      <c r="A9" s="40" t="s">
        <v>161</v>
      </c>
      <c r="B9" s="40"/>
      <c r="C9" s="40"/>
      <c r="D9" s="40"/>
      <c r="E9" s="40"/>
      <c r="F9" s="40"/>
      <c r="G9" s="40"/>
      <c r="H9" s="40"/>
      <c r="I9" s="12"/>
    </row>
    <row r="10" spans="1:9" x14ac:dyDescent="0.25">
      <c r="F10" s="14"/>
      <c r="G10" s="15"/>
      <c r="H10" s="15" t="s">
        <v>3</v>
      </c>
      <c r="I10" s="14"/>
    </row>
    <row r="11" spans="1:9" ht="64.900000000000006" customHeight="1" x14ac:dyDescent="0.25">
      <c r="A11" s="37" t="s">
        <v>4</v>
      </c>
      <c r="B11" s="38"/>
      <c r="C11" s="38"/>
      <c r="D11" s="39"/>
      <c r="E11" s="16" t="s">
        <v>5</v>
      </c>
      <c r="F11" s="17" t="s">
        <v>162</v>
      </c>
      <c r="G11" s="18" t="s">
        <v>163</v>
      </c>
      <c r="H11" s="19" t="s">
        <v>6</v>
      </c>
      <c r="I11" s="17"/>
    </row>
    <row r="12" spans="1:9" s="27" customFormat="1" ht="17.25" customHeight="1" x14ac:dyDescent="0.2">
      <c r="A12" s="20" t="s">
        <v>7</v>
      </c>
      <c r="B12" s="21" t="s">
        <v>8</v>
      </c>
      <c r="C12" s="21" t="s">
        <v>9</v>
      </c>
      <c r="D12" s="22" t="s">
        <v>10</v>
      </c>
      <c r="E12" s="23"/>
      <c r="F12" s="24">
        <v>693083.61399999994</v>
      </c>
      <c r="G12" s="25">
        <v>164276.7696</v>
      </c>
      <c r="H12" s="26">
        <v>23.7</v>
      </c>
      <c r="I12" s="24">
        <v>156604.41821999999</v>
      </c>
    </row>
    <row r="13" spans="1:9" s="27" customFormat="1" ht="14.25" x14ac:dyDescent="0.2">
      <c r="A13" s="20" t="s">
        <v>11</v>
      </c>
      <c r="B13" s="21" t="s">
        <v>8</v>
      </c>
      <c r="C13" s="21" t="s">
        <v>9</v>
      </c>
      <c r="D13" s="22" t="s">
        <v>10</v>
      </c>
      <c r="E13" s="23" t="s">
        <v>12</v>
      </c>
      <c r="F13" s="24">
        <v>207964</v>
      </c>
      <c r="G13" s="25">
        <v>50236.083409999999</v>
      </c>
      <c r="H13" s="26">
        <v>24.2</v>
      </c>
      <c r="I13" s="24">
        <v>156604.41821999999</v>
      </c>
    </row>
    <row r="14" spans="1:9" s="27" customFormat="1" ht="14.25" x14ac:dyDescent="0.2">
      <c r="A14" s="20" t="s">
        <v>13</v>
      </c>
      <c r="B14" s="21" t="s">
        <v>8</v>
      </c>
      <c r="C14" s="21" t="s">
        <v>9</v>
      </c>
      <c r="D14" s="22" t="s">
        <v>10</v>
      </c>
      <c r="E14" s="23" t="s">
        <v>14</v>
      </c>
      <c r="F14" s="24">
        <v>170615</v>
      </c>
      <c r="G14" s="25">
        <v>39101.757310000001</v>
      </c>
      <c r="H14" s="26">
        <v>22.9</v>
      </c>
      <c r="I14" s="24">
        <v>156604.41821999999</v>
      </c>
    </row>
    <row r="15" spans="1:9" x14ac:dyDescent="0.25">
      <c r="A15" s="1" t="s">
        <v>155</v>
      </c>
      <c r="B15" s="2" t="s">
        <v>15</v>
      </c>
      <c r="C15" s="2" t="s">
        <v>9</v>
      </c>
      <c r="D15" s="3" t="s">
        <v>16</v>
      </c>
      <c r="E15" s="4" t="s">
        <v>156</v>
      </c>
      <c r="F15" s="5">
        <v>170615</v>
      </c>
      <c r="G15" s="6">
        <v>39101.757310000001</v>
      </c>
      <c r="H15" s="7">
        <v>22.9</v>
      </c>
      <c r="I15" s="5"/>
    </row>
    <row r="16" spans="1:9" s="27" customFormat="1" ht="36" x14ac:dyDescent="0.2">
      <c r="A16" s="20" t="s">
        <v>17</v>
      </c>
      <c r="B16" s="21" t="s">
        <v>8</v>
      </c>
      <c r="C16" s="21" t="s">
        <v>9</v>
      </c>
      <c r="D16" s="22" t="s">
        <v>10</v>
      </c>
      <c r="E16" s="23" t="s">
        <v>18</v>
      </c>
      <c r="F16" s="24">
        <v>13381</v>
      </c>
      <c r="G16" s="25">
        <v>3533.4869600000002</v>
      </c>
      <c r="H16" s="26">
        <v>26.4</v>
      </c>
      <c r="I16" s="24">
        <v>156604.41821999999</v>
      </c>
    </row>
    <row r="17" spans="1:9" ht="24.75" x14ac:dyDescent="0.25">
      <c r="A17" s="1" t="s">
        <v>157</v>
      </c>
      <c r="B17" s="2" t="s">
        <v>15</v>
      </c>
      <c r="C17" s="2" t="s">
        <v>9</v>
      </c>
      <c r="D17" s="3" t="s">
        <v>16</v>
      </c>
      <c r="E17" s="4" t="s">
        <v>173</v>
      </c>
      <c r="F17" s="5">
        <v>13381</v>
      </c>
      <c r="G17" s="6">
        <v>3533.4869600000002</v>
      </c>
      <c r="H17" s="7">
        <v>26.4</v>
      </c>
      <c r="I17" s="5"/>
    </row>
    <row r="18" spans="1:9" s="27" customFormat="1" ht="14.25" x14ac:dyDescent="0.2">
      <c r="A18" s="20" t="s">
        <v>19</v>
      </c>
      <c r="B18" s="21" t="s">
        <v>8</v>
      </c>
      <c r="C18" s="21" t="s">
        <v>9</v>
      </c>
      <c r="D18" s="22" t="s">
        <v>10</v>
      </c>
      <c r="E18" s="23" t="s">
        <v>20</v>
      </c>
      <c r="F18" s="24">
        <v>4259</v>
      </c>
      <c r="G18" s="25">
        <v>787.86644999999999</v>
      </c>
      <c r="H18" s="26">
        <v>18.5</v>
      </c>
      <c r="I18" s="24">
        <v>156604.41821999999</v>
      </c>
    </row>
    <row r="19" spans="1:9" ht="24.75" x14ac:dyDescent="0.25">
      <c r="A19" s="1" t="s">
        <v>21</v>
      </c>
      <c r="B19" s="2" t="s">
        <v>22</v>
      </c>
      <c r="C19" s="2" t="s">
        <v>9</v>
      </c>
      <c r="D19" s="3" t="s">
        <v>16</v>
      </c>
      <c r="E19" s="4" t="s">
        <v>23</v>
      </c>
      <c r="F19" s="5">
        <v>3921</v>
      </c>
      <c r="G19" s="6">
        <v>739.50751000000002</v>
      </c>
      <c r="H19" s="7">
        <v>18.899999999999999</v>
      </c>
      <c r="I19" s="5"/>
    </row>
    <row r="20" spans="1:9" ht="36.75" x14ac:dyDescent="0.25">
      <c r="A20" s="1" t="s">
        <v>24</v>
      </c>
      <c r="B20" s="2" t="s">
        <v>22</v>
      </c>
      <c r="C20" s="2" t="s">
        <v>9</v>
      </c>
      <c r="D20" s="3" t="s">
        <v>16</v>
      </c>
      <c r="E20" s="4" t="s">
        <v>25</v>
      </c>
      <c r="F20" s="5"/>
      <c r="G20" s="6">
        <v>3.74539</v>
      </c>
      <c r="H20" s="7"/>
      <c r="I20" s="5"/>
    </row>
    <row r="21" spans="1:9" x14ac:dyDescent="0.25">
      <c r="A21" s="1" t="s">
        <v>26</v>
      </c>
      <c r="B21" s="2" t="s">
        <v>15</v>
      </c>
      <c r="C21" s="2" t="s">
        <v>9</v>
      </c>
      <c r="D21" s="3" t="s">
        <v>16</v>
      </c>
      <c r="E21" s="4" t="s">
        <v>27</v>
      </c>
      <c r="F21" s="5">
        <v>236</v>
      </c>
      <c r="G21" s="6">
        <v>0.10556</v>
      </c>
      <c r="H21" s="7">
        <v>0</v>
      </c>
      <c r="I21" s="5"/>
    </row>
    <row r="22" spans="1:9" ht="36.75" x14ac:dyDescent="0.25">
      <c r="A22" s="1" t="s">
        <v>28</v>
      </c>
      <c r="B22" s="2" t="s">
        <v>22</v>
      </c>
      <c r="C22" s="2" t="s">
        <v>9</v>
      </c>
      <c r="D22" s="3" t="s">
        <v>16</v>
      </c>
      <c r="E22" s="4" t="s">
        <v>29</v>
      </c>
      <c r="F22" s="5">
        <v>102</v>
      </c>
      <c r="G22" s="6">
        <v>44.507989999999999</v>
      </c>
      <c r="H22" s="7">
        <v>43.6</v>
      </c>
      <c r="I22" s="5"/>
    </row>
    <row r="23" spans="1:9" s="27" customFormat="1" ht="24" x14ac:dyDescent="0.2">
      <c r="A23" s="20" t="s">
        <v>30</v>
      </c>
      <c r="B23" s="21" t="s">
        <v>8</v>
      </c>
      <c r="C23" s="21" t="s">
        <v>9</v>
      </c>
      <c r="D23" s="22" t="s">
        <v>10</v>
      </c>
      <c r="E23" s="23" t="s">
        <v>31</v>
      </c>
      <c r="F23" s="24">
        <v>2447</v>
      </c>
      <c r="G23" s="25">
        <v>532.44705999999996</v>
      </c>
      <c r="H23" s="26">
        <v>21.8</v>
      </c>
      <c r="I23" s="24">
        <v>156604.41821999999</v>
      </c>
    </row>
    <row r="24" spans="1:9" ht="24.75" x14ac:dyDescent="0.25">
      <c r="A24" s="1" t="s">
        <v>32</v>
      </c>
      <c r="B24" s="2" t="s">
        <v>15</v>
      </c>
      <c r="C24" s="2" t="s">
        <v>9</v>
      </c>
      <c r="D24" s="3" t="s">
        <v>16</v>
      </c>
      <c r="E24" s="4" t="s">
        <v>33</v>
      </c>
      <c r="F24" s="5">
        <v>2447</v>
      </c>
      <c r="G24" s="6">
        <v>532.44705999999996</v>
      </c>
      <c r="H24" s="7">
        <v>21.8</v>
      </c>
      <c r="I24" s="5"/>
    </row>
    <row r="25" spans="1:9" s="27" customFormat="1" ht="14.25" x14ac:dyDescent="0.2">
      <c r="A25" s="20" t="s">
        <v>34</v>
      </c>
      <c r="B25" s="21" t="s">
        <v>8</v>
      </c>
      <c r="C25" s="21" t="s">
        <v>9</v>
      </c>
      <c r="D25" s="22" t="s">
        <v>10</v>
      </c>
      <c r="E25" s="23" t="s">
        <v>35</v>
      </c>
      <c r="F25" s="24">
        <v>2095</v>
      </c>
      <c r="G25" s="25">
        <v>390.45686000000001</v>
      </c>
      <c r="H25" s="26">
        <v>18.600000000000001</v>
      </c>
      <c r="I25" s="24">
        <v>156604.41821999999</v>
      </c>
    </row>
    <row r="26" spans="1:9" ht="36.75" x14ac:dyDescent="0.25">
      <c r="A26" s="1" t="s">
        <v>36</v>
      </c>
      <c r="B26" s="2" t="s">
        <v>15</v>
      </c>
      <c r="C26" s="2" t="s">
        <v>9</v>
      </c>
      <c r="D26" s="3" t="s">
        <v>16</v>
      </c>
      <c r="E26" s="4" t="s">
        <v>37</v>
      </c>
      <c r="F26" s="5">
        <v>2095</v>
      </c>
      <c r="G26" s="6">
        <v>390.45686000000001</v>
      </c>
      <c r="H26" s="7">
        <v>18.600000000000001</v>
      </c>
      <c r="I26" s="5"/>
    </row>
    <row r="27" spans="1:9" s="27" customFormat="1" ht="36" x14ac:dyDescent="0.2">
      <c r="A27" s="20" t="s">
        <v>38</v>
      </c>
      <c r="B27" s="21" t="s">
        <v>8</v>
      </c>
      <c r="C27" s="21" t="s">
        <v>9</v>
      </c>
      <c r="D27" s="22" t="s">
        <v>10</v>
      </c>
      <c r="E27" s="23" t="s">
        <v>39</v>
      </c>
      <c r="F27" s="24"/>
      <c r="G27" s="25">
        <v>3.1730000000000001E-2</v>
      </c>
      <c r="H27" s="26"/>
      <c r="I27" s="24">
        <v>156604.41821999999</v>
      </c>
    </row>
    <row r="28" spans="1:9" ht="48.75" x14ac:dyDescent="0.25">
      <c r="A28" s="1" t="s">
        <v>40</v>
      </c>
      <c r="B28" s="2" t="s">
        <v>41</v>
      </c>
      <c r="C28" s="2" t="s">
        <v>9</v>
      </c>
      <c r="D28" s="3" t="s">
        <v>16</v>
      </c>
      <c r="E28" s="4" t="s">
        <v>42</v>
      </c>
      <c r="F28" s="5"/>
      <c r="G28" s="6">
        <v>3.1730000000000001E-2</v>
      </c>
      <c r="H28" s="7"/>
      <c r="I28" s="5"/>
    </row>
    <row r="29" spans="1:9" s="27" customFormat="1" ht="36" x14ac:dyDescent="0.2">
      <c r="A29" s="20" t="s">
        <v>43</v>
      </c>
      <c r="B29" s="21" t="s">
        <v>8</v>
      </c>
      <c r="C29" s="21" t="s">
        <v>9</v>
      </c>
      <c r="D29" s="22" t="s">
        <v>10</v>
      </c>
      <c r="E29" s="23" t="s">
        <v>44</v>
      </c>
      <c r="F29" s="24">
        <v>10050</v>
      </c>
      <c r="G29" s="25">
        <v>2446.35322</v>
      </c>
      <c r="H29" s="26">
        <v>24.3</v>
      </c>
      <c r="I29" s="24">
        <v>156604.41821999999</v>
      </c>
    </row>
    <row r="30" spans="1:9" ht="72.75" x14ac:dyDescent="0.25">
      <c r="A30" s="1" t="s">
        <v>45</v>
      </c>
      <c r="B30" s="2" t="s">
        <v>41</v>
      </c>
      <c r="C30" s="2" t="s">
        <v>9</v>
      </c>
      <c r="D30" s="3" t="s">
        <v>46</v>
      </c>
      <c r="E30" s="4" t="s">
        <v>47</v>
      </c>
      <c r="F30" s="5">
        <v>9000</v>
      </c>
      <c r="G30" s="6">
        <v>2313.6199700000002</v>
      </c>
      <c r="H30" s="7">
        <v>25.7</v>
      </c>
      <c r="I30" s="5"/>
    </row>
    <row r="31" spans="1:9" ht="60.75" x14ac:dyDescent="0.25">
      <c r="A31" s="1" t="s">
        <v>48</v>
      </c>
      <c r="B31" s="2" t="s">
        <v>41</v>
      </c>
      <c r="C31" s="2" t="s">
        <v>9</v>
      </c>
      <c r="D31" s="3" t="s">
        <v>46</v>
      </c>
      <c r="E31" s="4" t="s">
        <v>49</v>
      </c>
      <c r="F31" s="5">
        <v>900</v>
      </c>
      <c r="G31" s="6">
        <v>87.044089999999997</v>
      </c>
      <c r="H31" s="7">
        <v>9.6999999999999993</v>
      </c>
      <c r="I31" s="5"/>
    </row>
    <row r="32" spans="1:9" ht="36.75" x14ac:dyDescent="0.25">
      <c r="A32" s="1" t="s">
        <v>50</v>
      </c>
      <c r="B32" s="2" t="s">
        <v>41</v>
      </c>
      <c r="C32" s="2" t="s">
        <v>9</v>
      </c>
      <c r="D32" s="3" t="s">
        <v>46</v>
      </c>
      <c r="E32" s="4" t="s">
        <v>51</v>
      </c>
      <c r="F32" s="5"/>
      <c r="G32" s="6">
        <v>16.54984</v>
      </c>
      <c r="H32" s="7"/>
      <c r="I32" s="5"/>
    </row>
    <row r="33" spans="1:9" ht="60.75" x14ac:dyDescent="0.25">
      <c r="A33" s="1" t="s">
        <v>52</v>
      </c>
      <c r="B33" s="2" t="s">
        <v>41</v>
      </c>
      <c r="C33" s="2" t="s">
        <v>9</v>
      </c>
      <c r="D33" s="3" t="s">
        <v>46</v>
      </c>
      <c r="E33" s="4" t="s">
        <v>53</v>
      </c>
      <c r="F33" s="5">
        <v>150</v>
      </c>
      <c r="G33" s="6">
        <v>29.139320000000001</v>
      </c>
      <c r="H33" s="7">
        <v>19.399999999999999</v>
      </c>
      <c r="I33" s="5"/>
    </row>
    <row r="34" spans="1:9" s="27" customFormat="1" ht="24" x14ac:dyDescent="0.2">
      <c r="A34" s="20" t="s">
        <v>54</v>
      </c>
      <c r="B34" s="21" t="s">
        <v>8</v>
      </c>
      <c r="C34" s="21" t="s">
        <v>9</v>
      </c>
      <c r="D34" s="22" t="s">
        <v>10</v>
      </c>
      <c r="E34" s="23" t="s">
        <v>55</v>
      </c>
      <c r="F34" s="24">
        <v>1104</v>
      </c>
      <c r="G34" s="25">
        <v>2635.6813400000001</v>
      </c>
      <c r="H34" s="26">
        <v>238.7</v>
      </c>
      <c r="I34" s="24">
        <v>156604.41821999999</v>
      </c>
    </row>
    <row r="35" spans="1:9" ht="24.75" x14ac:dyDescent="0.25">
      <c r="A35" s="1" t="s">
        <v>56</v>
      </c>
      <c r="B35" s="2" t="s">
        <v>15</v>
      </c>
      <c r="C35" s="2" t="s">
        <v>9</v>
      </c>
      <c r="D35" s="3" t="s">
        <v>46</v>
      </c>
      <c r="E35" s="4" t="s">
        <v>57</v>
      </c>
      <c r="F35" s="5"/>
      <c r="G35" s="6">
        <v>126.01069</v>
      </c>
      <c r="H35" s="7"/>
      <c r="I35" s="5"/>
    </row>
    <row r="36" spans="1:9" x14ac:dyDescent="0.25">
      <c r="A36" s="1" t="s">
        <v>58</v>
      </c>
      <c r="B36" s="2" t="s">
        <v>15</v>
      </c>
      <c r="C36" s="2" t="s">
        <v>9</v>
      </c>
      <c r="D36" s="3" t="s">
        <v>46</v>
      </c>
      <c r="E36" s="4" t="s">
        <v>59</v>
      </c>
      <c r="F36" s="5"/>
      <c r="G36" s="6">
        <v>40.717480000000002</v>
      </c>
      <c r="H36" s="7"/>
      <c r="I36" s="5"/>
    </row>
    <row r="37" spans="1:9" hidden="1" x14ac:dyDescent="0.25">
      <c r="A37" s="1" t="s">
        <v>60</v>
      </c>
      <c r="B37" s="2" t="s">
        <v>15</v>
      </c>
      <c r="C37" s="2" t="s">
        <v>9</v>
      </c>
      <c r="D37" s="3" t="s">
        <v>46</v>
      </c>
      <c r="E37" s="4" t="s">
        <v>61</v>
      </c>
      <c r="F37" s="5">
        <v>1104</v>
      </c>
      <c r="G37" s="6">
        <v>2126.7784099999999</v>
      </c>
      <c r="H37" s="7">
        <v>192.6</v>
      </c>
      <c r="I37" s="5"/>
    </row>
    <row r="38" spans="1:9" x14ac:dyDescent="0.25">
      <c r="A38" s="1" t="s">
        <v>62</v>
      </c>
      <c r="B38" s="2" t="s">
        <v>15</v>
      </c>
      <c r="C38" s="2" t="s">
        <v>9</v>
      </c>
      <c r="D38" s="3" t="s">
        <v>46</v>
      </c>
      <c r="E38" s="4" t="s">
        <v>159</v>
      </c>
      <c r="F38" s="5">
        <v>1104</v>
      </c>
      <c r="G38" s="6">
        <f>2126.77841-420.13042</f>
        <v>1706.6479899999999</v>
      </c>
      <c r="H38" s="34">
        <f>(G38/F38)*100</f>
        <v>154.58768025362318</v>
      </c>
      <c r="I38" s="5"/>
    </row>
    <row r="39" spans="1:9" x14ac:dyDescent="0.25">
      <c r="A39" s="1" t="s">
        <v>158</v>
      </c>
      <c r="B39" s="2" t="s">
        <v>15</v>
      </c>
      <c r="C39" s="2" t="s">
        <v>9</v>
      </c>
      <c r="D39" s="3" t="s">
        <v>46</v>
      </c>
      <c r="E39" s="4" t="s">
        <v>174</v>
      </c>
      <c r="F39" s="5"/>
      <c r="G39" s="6">
        <v>420.13042000000002</v>
      </c>
      <c r="H39" s="7"/>
      <c r="I39" s="5"/>
    </row>
    <row r="40" spans="1:9" ht="36.75" x14ac:dyDescent="0.25">
      <c r="A40" s="1" t="s">
        <v>63</v>
      </c>
      <c r="B40" s="2" t="s">
        <v>15</v>
      </c>
      <c r="C40" s="2" t="s">
        <v>9</v>
      </c>
      <c r="D40" s="3" t="s">
        <v>46</v>
      </c>
      <c r="E40" s="4" t="s">
        <v>64</v>
      </c>
      <c r="F40" s="5"/>
      <c r="G40" s="6">
        <v>342.17475999999999</v>
      </c>
      <c r="H40" s="7"/>
      <c r="I40" s="5"/>
    </row>
    <row r="41" spans="1:9" s="27" customFormat="1" ht="24" x14ac:dyDescent="0.2">
      <c r="A41" s="20" t="s">
        <v>65</v>
      </c>
      <c r="B41" s="21" t="s">
        <v>8</v>
      </c>
      <c r="C41" s="21" t="s">
        <v>9</v>
      </c>
      <c r="D41" s="22" t="s">
        <v>10</v>
      </c>
      <c r="E41" s="23" t="s">
        <v>66</v>
      </c>
      <c r="F41" s="24">
        <v>19</v>
      </c>
      <c r="G41" s="35" t="s">
        <v>172</v>
      </c>
      <c r="H41" s="26">
        <v>0</v>
      </c>
      <c r="I41" s="24">
        <v>156604.41821999999</v>
      </c>
    </row>
    <row r="42" spans="1:9" ht="24.75" x14ac:dyDescent="0.25">
      <c r="A42" s="1" t="s">
        <v>67</v>
      </c>
      <c r="B42" s="2" t="s">
        <v>41</v>
      </c>
      <c r="C42" s="2" t="s">
        <v>9</v>
      </c>
      <c r="D42" s="3" t="s">
        <v>68</v>
      </c>
      <c r="E42" s="4" t="s">
        <v>69</v>
      </c>
      <c r="F42" s="5">
        <v>19</v>
      </c>
      <c r="G42" s="35" t="s">
        <v>172</v>
      </c>
      <c r="H42" s="7">
        <v>0</v>
      </c>
      <c r="I42" s="5"/>
    </row>
    <row r="43" spans="1:9" s="27" customFormat="1" ht="24" x14ac:dyDescent="0.2">
      <c r="A43" s="20" t="s">
        <v>70</v>
      </c>
      <c r="B43" s="21" t="s">
        <v>8</v>
      </c>
      <c r="C43" s="21" t="s">
        <v>9</v>
      </c>
      <c r="D43" s="22" t="s">
        <v>10</v>
      </c>
      <c r="E43" s="23" t="s">
        <v>71</v>
      </c>
      <c r="F43" s="24">
        <v>1700</v>
      </c>
      <c r="G43" s="25">
        <v>276.57560999999998</v>
      </c>
      <c r="H43" s="26">
        <v>16.3</v>
      </c>
      <c r="I43" s="24">
        <v>156604.41821999999</v>
      </c>
    </row>
    <row r="44" spans="1:9" ht="72.75" x14ac:dyDescent="0.25">
      <c r="A44" s="1" t="s">
        <v>72</v>
      </c>
      <c r="B44" s="2" t="s">
        <v>41</v>
      </c>
      <c r="C44" s="2" t="s">
        <v>9</v>
      </c>
      <c r="D44" s="3" t="s">
        <v>73</v>
      </c>
      <c r="E44" s="4" t="s">
        <v>74</v>
      </c>
      <c r="F44" s="5">
        <v>200</v>
      </c>
      <c r="G44" s="35" t="s">
        <v>172</v>
      </c>
      <c r="H44" s="7">
        <v>0</v>
      </c>
      <c r="I44" s="5"/>
    </row>
    <row r="45" spans="1:9" ht="48.75" x14ac:dyDescent="0.25">
      <c r="A45" s="1" t="s">
        <v>75</v>
      </c>
      <c r="B45" s="2" t="s">
        <v>41</v>
      </c>
      <c r="C45" s="2" t="s">
        <v>9</v>
      </c>
      <c r="D45" s="3" t="s">
        <v>76</v>
      </c>
      <c r="E45" s="4" t="s">
        <v>77</v>
      </c>
      <c r="F45" s="5">
        <v>1500</v>
      </c>
      <c r="G45" s="6">
        <v>174.45923999999999</v>
      </c>
      <c r="H45" s="7">
        <v>11.6</v>
      </c>
      <c r="I45" s="5"/>
    </row>
    <row r="46" spans="1:9" ht="75" customHeight="1" x14ac:dyDescent="0.25">
      <c r="A46" s="1" t="s">
        <v>78</v>
      </c>
      <c r="B46" s="2" t="s">
        <v>41</v>
      </c>
      <c r="C46" s="2" t="s">
        <v>9</v>
      </c>
      <c r="D46" s="3" t="s">
        <v>76</v>
      </c>
      <c r="E46" s="4" t="s">
        <v>166</v>
      </c>
      <c r="F46" s="5"/>
      <c r="G46" s="6">
        <v>102.11637</v>
      </c>
      <c r="H46" s="7"/>
      <c r="I46" s="5"/>
    </row>
    <row r="47" spans="1:9" s="27" customFormat="1" ht="14.25" x14ac:dyDescent="0.2">
      <c r="A47" s="20" t="s">
        <v>79</v>
      </c>
      <c r="B47" s="21" t="s">
        <v>8</v>
      </c>
      <c r="C47" s="21" t="s">
        <v>9</v>
      </c>
      <c r="D47" s="22" t="s">
        <v>10</v>
      </c>
      <c r="E47" s="23" t="s">
        <v>80</v>
      </c>
      <c r="F47" s="24">
        <v>2282</v>
      </c>
      <c r="G47" s="25">
        <v>530.07458999999994</v>
      </c>
      <c r="H47" s="26">
        <v>23.2</v>
      </c>
      <c r="I47" s="24">
        <v>156604.41821999999</v>
      </c>
    </row>
    <row r="48" spans="1:9" ht="84.75" x14ac:dyDescent="0.25">
      <c r="A48" s="1" t="s">
        <v>81</v>
      </c>
      <c r="B48" s="2" t="s">
        <v>15</v>
      </c>
      <c r="C48" s="2" t="s">
        <v>9</v>
      </c>
      <c r="D48" s="3" t="s">
        <v>82</v>
      </c>
      <c r="E48" s="4" t="s">
        <v>83</v>
      </c>
      <c r="F48" s="5">
        <v>28</v>
      </c>
      <c r="G48" s="6">
        <v>25.43064</v>
      </c>
      <c r="H48" s="7">
        <v>90.8</v>
      </c>
      <c r="I48" s="5"/>
    </row>
    <row r="49" spans="1:9" ht="48.75" x14ac:dyDescent="0.25">
      <c r="A49" s="1" t="s">
        <v>84</v>
      </c>
      <c r="B49" s="2" t="s">
        <v>15</v>
      </c>
      <c r="C49" s="2" t="s">
        <v>9</v>
      </c>
      <c r="D49" s="3" t="s">
        <v>82</v>
      </c>
      <c r="E49" s="4" t="s">
        <v>85</v>
      </c>
      <c r="F49" s="5">
        <v>100</v>
      </c>
      <c r="G49" s="6">
        <v>35</v>
      </c>
      <c r="H49" s="7">
        <v>35</v>
      </c>
      <c r="I49" s="5"/>
    </row>
    <row r="50" spans="1:9" ht="48.75" x14ac:dyDescent="0.25">
      <c r="A50" s="1" t="s">
        <v>86</v>
      </c>
      <c r="B50" s="2" t="s">
        <v>41</v>
      </c>
      <c r="C50" s="2" t="s">
        <v>9</v>
      </c>
      <c r="D50" s="3" t="s">
        <v>82</v>
      </c>
      <c r="E50" s="4" t="s">
        <v>87</v>
      </c>
      <c r="F50" s="5">
        <v>108</v>
      </c>
      <c r="G50" s="6">
        <v>33.214530000000003</v>
      </c>
      <c r="H50" s="7">
        <v>30.8</v>
      </c>
      <c r="I50" s="5"/>
    </row>
    <row r="51" spans="1:9" ht="24.75" x14ac:dyDescent="0.25">
      <c r="A51" s="1" t="s">
        <v>88</v>
      </c>
      <c r="B51" s="2" t="s">
        <v>15</v>
      </c>
      <c r="C51" s="2" t="s">
        <v>9</v>
      </c>
      <c r="D51" s="3" t="s">
        <v>82</v>
      </c>
      <c r="E51" s="4" t="s">
        <v>89</v>
      </c>
      <c r="F51" s="5">
        <v>38</v>
      </c>
      <c r="G51" s="35" t="s">
        <v>172</v>
      </c>
      <c r="H51" s="7">
        <v>0</v>
      </c>
      <c r="I51" s="5"/>
    </row>
    <row r="52" spans="1:9" ht="24.75" x14ac:dyDescent="0.25">
      <c r="A52" s="1" t="s">
        <v>90</v>
      </c>
      <c r="B52" s="2" t="s">
        <v>15</v>
      </c>
      <c r="C52" s="2" t="s">
        <v>9</v>
      </c>
      <c r="D52" s="3" t="s">
        <v>82</v>
      </c>
      <c r="E52" s="4" t="s">
        <v>91</v>
      </c>
      <c r="F52" s="5">
        <v>161</v>
      </c>
      <c r="G52" s="6">
        <v>15.015599999999999</v>
      </c>
      <c r="H52" s="7">
        <v>9.3000000000000007</v>
      </c>
      <c r="I52" s="5"/>
    </row>
    <row r="53" spans="1:9" ht="24.75" x14ac:dyDescent="0.25">
      <c r="A53" s="1" t="s">
        <v>92</v>
      </c>
      <c r="B53" s="2" t="s">
        <v>15</v>
      </c>
      <c r="C53" s="2" t="s">
        <v>9</v>
      </c>
      <c r="D53" s="3" t="s">
        <v>82</v>
      </c>
      <c r="E53" s="4" t="s">
        <v>93</v>
      </c>
      <c r="F53" s="5">
        <v>374</v>
      </c>
      <c r="G53" s="6">
        <v>59.521270000000001</v>
      </c>
      <c r="H53" s="7">
        <v>15.9</v>
      </c>
      <c r="I53" s="5"/>
    </row>
    <row r="54" spans="1:9" ht="60.75" x14ac:dyDescent="0.25">
      <c r="A54" s="1" t="s">
        <v>94</v>
      </c>
      <c r="B54" s="2" t="s">
        <v>41</v>
      </c>
      <c r="C54" s="2" t="s">
        <v>9</v>
      </c>
      <c r="D54" s="3" t="s">
        <v>82</v>
      </c>
      <c r="E54" s="4" t="s">
        <v>95</v>
      </c>
      <c r="F54" s="5">
        <v>213</v>
      </c>
      <c r="G54" s="6">
        <v>33.853819999999999</v>
      </c>
      <c r="H54" s="7">
        <v>15.9</v>
      </c>
      <c r="I54" s="5"/>
    </row>
    <row r="55" spans="1:9" ht="36.75" x14ac:dyDescent="0.25">
      <c r="A55" s="1" t="s">
        <v>96</v>
      </c>
      <c r="B55" s="2" t="s">
        <v>41</v>
      </c>
      <c r="C55" s="2" t="s">
        <v>9</v>
      </c>
      <c r="D55" s="3" t="s">
        <v>82</v>
      </c>
      <c r="E55" s="4" t="s">
        <v>97</v>
      </c>
      <c r="F55" s="5">
        <v>343</v>
      </c>
      <c r="G55" s="6">
        <v>3.15</v>
      </c>
      <c r="H55" s="7">
        <v>0.9</v>
      </c>
      <c r="I55" s="5"/>
    </row>
    <row r="56" spans="1:9" ht="60.75" x14ac:dyDescent="0.25">
      <c r="A56" s="1" t="s">
        <v>98</v>
      </c>
      <c r="B56" s="2" t="s">
        <v>15</v>
      </c>
      <c r="C56" s="2" t="s">
        <v>9</v>
      </c>
      <c r="D56" s="3" t="s">
        <v>82</v>
      </c>
      <c r="E56" s="4" t="s">
        <v>99</v>
      </c>
      <c r="F56" s="5">
        <v>185</v>
      </c>
      <c r="G56" s="6">
        <v>129.50619</v>
      </c>
      <c r="H56" s="7">
        <v>70</v>
      </c>
      <c r="I56" s="5"/>
    </row>
    <row r="57" spans="1:9" ht="36.75" x14ac:dyDescent="0.25">
      <c r="A57" s="1" t="s">
        <v>100</v>
      </c>
      <c r="B57" s="2" t="s">
        <v>41</v>
      </c>
      <c r="C57" s="2" t="s">
        <v>9</v>
      </c>
      <c r="D57" s="3" t="s">
        <v>82</v>
      </c>
      <c r="E57" s="4" t="s">
        <v>101</v>
      </c>
      <c r="F57" s="5">
        <v>732</v>
      </c>
      <c r="G57" s="6">
        <v>195.38254000000001</v>
      </c>
      <c r="H57" s="7">
        <v>26.7</v>
      </c>
      <c r="I57" s="5"/>
    </row>
    <row r="58" spans="1:9" s="27" customFormat="1" ht="14.25" x14ac:dyDescent="0.2">
      <c r="A58" s="20" t="s">
        <v>102</v>
      </c>
      <c r="B58" s="21" t="s">
        <v>8</v>
      </c>
      <c r="C58" s="21" t="s">
        <v>9</v>
      </c>
      <c r="D58" s="22" t="s">
        <v>10</v>
      </c>
      <c r="E58" s="23" t="s">
        <v>103</v>
      </c>
      <c r="F58" s="24">
        <v>12</v>
      </c>
      <c r="G58" s="25">
        <v>1.3522799999999999</v>
      </c>
      <c r="H58" s="26">
        <v>11.3</v>
      </c>
      <c r="I58" s="24">
        <v>156604.41821999999</v>
      </c>
    </row>
    <row r="59" spans="1:9" ht="24.75" x14ac:dyDescent="0.25">
      <c r="A59" s="1" t="s">
        <v>104</v>
      </c>
      <c r="B59" s="2" t="s">
        <v>41</v>
      </c>
      <c r="C59" s="2" t="s">
        <v>9</v>
      </c>
      <c r="D59" s="3" t="s">
        <v>105</v>
      </c>
      <c r="E59" s="4" t="s">
        <v>106</v>
      </c>
      <c r="F59" s="5">
        <v>12</v>
      </c>
      <c r="G59" s="6">
        <v>1.3522799999999999</v>
      </c>
      <c r="H59" s="7">
        <v>11.3</v>
      </c>
      <c r="I59" s="5"/>
    </row>
    <row r="60" spans="1:9" s="27" customFormat="1" ht="14.25" x14ac:dyDescent="0.2">
      <c r="A60" s="20" t="s">
        <v>107</v>
      </c>
      <c r="B60" s="21" t="s">
        <v>8</v>
      </c>
      <c r="C60" s="21" t="s">
        <v>9</v>
      </c>
      <c r="D60" s="22" t="s">
        <v>10</v>
      </c>
      <c r="E60" s="23" t="s">
        <v>108</v>
      </c>
      <c r="F60" s="24">
        <v>485119.614</v>
      </c>
      <c r="G60" s="25">
        <v>114040.68618999999</v>
      </c>
      <c r="H60" s="26">
        <v>23.5</v>
      </c>
      <c r="I60" s="24">
        <v>156604.41821999999</v>
      </c>
    </row>
    <row r="61" spans="1:9" s="27" customFormat="1" ht="24" x14ac:dyDescent="0.2">
      <c r="A61" s="20" t="s">
        <v>109</v>
      </c>
      <c r="B61" s="21" t="s">
        <v>8</v>
      </c>
      <c r="C61" s="21" t="s">
        <v>9</v>
      </c>
      <c r="D61" s="22" t="s">
        <v>10</v>
      </c>
      <c r="E61" s="23" t="s">
        <v>110</v>
      </c>
      <c r="F61" s="24">
        <v>484800.614</v>
      </c>
      <c r="G61" s="25">
        <v>114921.75697</v>
      </c>
      <c r="H61" s="26">
        <v>23.7</v>
      </c>
      <c r="I61" s="24">
        <v>156604.41821999999</v>
      </c>
    </row>
    <row r="62" spans="1:9" x14ac:dyDescent="0.25">
      <c r="A62" s="1" t="s">
        <v>111</v>
      </c>
      <c r="B62" s="2" t="s">
        <v>41</v>
      </c>
      <c r="C62" s="2" t="s">
        <v>9</v>
      </c>
      <c r="D62" s="3" t="s">
        <v>112</v>
      </c>
      <c r="E62" s="4" t="s">
        <v>113</v>
      </c>
      <c r="F62" s="5">
        <v>53889</v>
      </c>
      <c r="G62" s="6">
        <v>11823</v>
      </c>
      <c r="H62" s="7">
        <v>21.9</v>
      </c>
      <c r="I62" s="5"/>
    </row>
    <row r="63" spans="1:9" ht="48.75" x14ac:dyDescent="0.25">
      <c r="A63" s="1" t="s">
        <v>114</v>
      </c>
      <c r="B63" s="2" t="s">
        <v>41</v>
      </c>
      <c r="C63" s="2" t="s">
        <v>9</v>
      </c>
      <c r="D63" s="3" t="s">
        <v>112</v>
      </c>
      <c r="E63" s="4" t="s">
        <v>115</v>
      </c>
      <c r="F63" s="5">
        <v>1000</v>
      </c>
      <c r="G63" s="35" t="s">
        <v>172</v>
      </c>
      <c r="H63" s="7">
        <v>0</v>
      </c>
      <c r="I63" s="5"/>
    </row>
    <row r="64" spans="1:9" ht="24.75" x14ac:dyDescent="0.25">
      <c r="A64" s="1" t="s">
        <v>116</v>
      </c>
      <c r="B64" s="2" t="s">
        <v>41</v>
      </c>
      <c r="C64" s="2" t="s">
        <v>9</v>
      </c>
      <c r="D64" s="3" t="s">
        <v>112</v>
      </c>
      <c r="E64" s="4" t="s">
        <v>117</v>
      </c>
      <c r="F64" s="5">
        <v>617.46299999999997</v>
      </c>
      <c r="G64" s="35" t="s">
        <v>172</v>
      </c>
      <c r="H64" s="7">
        <v>0</v>
      </c>
      <c r="I64" s="5"/>
    </row>
    <row r="65" spans="1:9" ht="60.75" x14ac:dyDescent="0.25">
      <c r="A65" s="1" t="s">
        <v>118</v>
      </c>
      <c r="B65" s="2" t="s">
        <v>41</v>
      </c>
      <c r="C65" s="2" t="s">
        <v>9</v>
      </c>
      <c r="D65" s="3" t="s">
        <v>112</v>
      </c>
      <c r="E65" s="4" t="s">
        <v>119</v>
      </c>
      <c r="F65" s="5">
        <v>371.87299999999999</v>
      </c>
      <c r="G65" s="35" t="s">
        <v>172</v>
      </c>
      <c r="H65" s="7">
        <v>0</v>
      </c>
      <c r="I65" s="5"/>
    </row>
    <row r="66" spans="1:9" ht="24.75" x14ac:dyDescent="0.25">
      <c r="A66" s="1" t="s">
        <v>120</v>
      </c>
      <c r="B66" s="2" t="s">
        <v>41</v>
      </c>
      <c r="C66" s="2" t="s">
        <v>9</v>
      </c>
      <c r="D66" s="3" t="s">
        <v>112</v>
      </c>
      <c r="E66" s="4" t="s">
        <v>121</v>
      </c>
      <c r="F66" s="5">
        <v>22.652999999999999</v>
      </c>
      <c r="G66" s="35" t="s">
        <v>172</v>
      </c>
      <c r="H66" s="7">
        <v>0</v>
      </c>
      <c r="I66" s="5"/>
    </row>
    <row r="67" spans="1:9" x14ac:dyDescent="0.25">
      <c r="A67" s="1" t="s">
        <v>122</v>
      </c>
      <c r="B67" s="2" t="s">
        <v>41</v>
      </c>
      <c r="C67" s="2" t="s">
        <v>9</v>
      </c>
      <c r="D67" s="3" t="s">
        <v>112</v>
      </c>
      <c r="E67" s="4" t="s">
        <v>167</v>
      </c>
      <c r="F67" s="5">
        <v>7337.0249999999996</v>
      </c>
      <c r="G67" s="6">
        <v>1230.56</v>
      </c>
      <c r="H67" s="7">
        <v>16.8</v>
      </c>
      <c r="I67" s="5"/>
    </row>
    <row r="68" spans="1:9" ht="36.75" x14ac:dyDescent="0.25">
      <c r="A68" s="1" t="s">
        <v>123</v>
      </c>
      <c r="B68" s="2" t="s">
        <v>41</v>
      </c>
      <c r="C68" s="2" t="s">
        <v>9</v>
      </c>
      <c r="D68" s="3" t="s">
        <v>112</v>
      </c>
      <c r="E68" s="4" t="s">
        <v>124</v>
      </c>
      <c r="F68" s="5">
        <v>377788.7</v>
      </c>
      <c r="G68" s="6">
        <v>98021.245999999999</v>
      </c>
      <c r="H68" s="7">
        <v>25.9</v>
      </c>
      <c r="I68" s="5"/>
    </row>
    <row r="69" spans="1:9" ht="48.75" x14ac:dyDescent="0.25">
      <c r="A69" s="1" t="s">
        <v>125</v>
      </c>
      <c r="B69" s="2" t="s">
        <v>41</v>
      </c>
      <c r="C69" s="2" t="s">
        <v>9</v>
      </c>
      <c r="D69" s="3" t="s">
        <v>112</v>
      </c>
      <c r="E69" s="4" t="s">
        <v>126</v>
      </c>
      <c r="F69" s="5">
        <v>9881.2000000000007</v>
      </c>
      <c r="G69" s="6">
        <v>2403</v>
      </c>
      <c r="H69" s="7">
        <v>24.3</v>
      </c>
      <c r="I69" s="5"/>
    </row>
    <row r="70" spans="1:9" ht="84.75" x14ac:dyDescent="0.25">
      <c r="A70" s="1" t="s">
        <v>127</v>
      </c>
      <c r="B70" s="2" t="s">
        <v>41</v>
      </c>
      <c r="C70" s="2" t="s">
        <v>9</v>
      </c>
      <c r="D70" s="3" t="s">
        <v>112</v>
      </c>
      <c r="E70" s="4" t="s">
        <v>128</v>
      </c>
      <c r="F70" s="5">
        <v>4303</v>
      </c>
      <c r="G70" s="6">
        <v>242.4</v>
      </c>
      <c r="H70" s="7">
        <v>5.6</v>
      </c>
      <c r="I70" s="5"/>
    </row>
    <row r="71" spans="1:9" ht="48.75" x14ac:dyDescent="0.25">
      <c r="A71" s="1" t="s">
        <v>129</v>
      </c>
      <c r="B71" s="2" t="s">
        <v>41</v>
      </c>
      <c r="C71" s="2" t="s">
        <v>9</v>
      </c>
      <c r="D71" s="3" t="s">
        <v>112</v>
      </c>
      <c r="E71" s="4" t="s">
        <v>130</v>
      </c>
      <c r="F71" s="5">
        <v>1688.7</v>
      </c>
      <c r="G71" s="6">
        <v>426</v>
      </c>
      <c r="H71" s="7">
        <v>25.2</v>
      </c>
      <c r="I71" s="5"/>
    </row>
    <row r="72" spans="1:9" ht="72.75" x14ac:dyDescent="0.25">
      <c r="A72" s="1" t="s">
        <v>131</v>
      </c>
      <c r="B72" s="2" t="s">
        <v>41</v>
      </c>
      <c r="C72" s="2" t="s">
        <v>9</v>
      </c>
      <c r="D72" s="3" t="s">
        <v>112</v>
      </c>
      <c r="E72" s="4" t="s">
        <v>132</v>
      </c>
      <c r="F72" s="5">
        <v>18</v>
      </c>
      <c r="G72" s="35" t="s">
        <v>172</v>
      </c>
      <c r="H72" s="7">
        <v>0</v>
      </c>
      <c r="I72" s="5"/>
    </row>
    <row r="73" spans="1:9" ht="48.75" x14ac:dyDescent="0.25">
      <c r="A73" s="1" t="s">
        <v>133</v>
      </c>
      <c r="B73" s="2" t="s">
        <v>41</v>
      </c>
      <c r="C73" s="2" t="s">
        <v>9</v>
      </c>
      <c r="D73" s="3" t="s">
        <v>112</v>
      </c>
      <c r="E73" s="4" t="s">
        <v>134</v>
      </c>
      <c r="F73" s="5">
        <v>482.8</v>
      </c>
      <c r="G73" s="6">
        <v>98.850970000000004</v>
      </c>
      <c r="H73" s="7">
        <v>20.5</v>
      </c>
      <c r="I73" s="5"/>
    </row>
    <row r="74" spans="1:9" ht="36.75" x14ac:dyDescent="0.25">
      <c r="A74" s="1" t="s">
        <v>135</v>
      </c>
      <c r="B74" s="2" t="s">
        <v>41</v>
      </c>
      <c r="C74" s="2" t="s">
        <v>9</v>
      </c>
      <c r="D74" s="3" t="s">
        <v>112</v>
      </c>
      <c r="E74" s="4" t="s">
        <v>136</v>
      </c>
      <c r="F74" s="5">
        <v>2368.6</v>
      </c>
      <c r="G74" s="6">
        <v>594.20000000000005</v>
      </c>
      <c r="H74" s="7">
        <v>25.1</v>
      </c>
      <c r="I74" s="5"/>
    </row>
    <row r="75" spans="1:9" ht="60.75" x14ac:dyDescent="0.25">
      <c r="A75" s="1" t="s">
        <v>137</v>
      </c>
      <c r="B75" s="2" t="s">
        <v>41</v>
      </c>
      <c r="C75" s="2" t="s">
        <v>9</v>
      </c>
      <c r="D75" s="3" t="s">
        <v>112</v>
      </c>
      <c r="E75" s="4" t="s">
        <v>138</v>
      </c>
      <c r="F75" s="5">
        <v>24986</v>
      </c>
      <c r="G75" s="6">
        <v>82.5</v>
      </c>
      <c r="H75" s="7">
        <v>0.3</v>
      </c>
      <c r="I75" s="5"/>
    </row>
    <row r="76" spans="1:9" ht="24.75" x14ac:dyDescent="0.25">
      <c r="A76" s="1" t="s">
        <v>139</v>
      </c>
      <c r="B76" s="2" t="s">
        <v>41</v>
      </c>
      <c r="C76" s="2" t="s">
        <v>9</v>
      </c>
      <c r="D76" s="3" t="s">
        <v>112</v>
      </c>
      <c r="E76" s="4" t="s">
        <v>168</v>
      </c>
      <c r="F76" s="5">
        <v>45.6</v>
      </c>
      <c r="G76" s="35" t="s">
        <v>172</v>
      </c>
      <c r="H76" s="7">
        <v>0</v>
      </c>
      <c r="I76" s="5"/>
    </row>
    <row r="77" spans="1:9" s="27" customFormat="1" ht="14.25" x14ac:dyDescent="0.2">
      <c r="A77" s="20" t="s">
        <v>140</v>
      </c>
      <c r="B77" s="21" t="s">
        <v>8</v>
      </c>
      <c r="C77" s="21" t="s">
        <v>9</v>
      </c>
      <c r="D77" s="22" t="s">
        <v>10</v>
      </c>
      <c r="E77" s="23" t="s">
        <v>141</v>
      </c>
      <c r="F77" s="24">
        <v>319</v>
      </c>
      <c r="G77" s="25">
        <v>128</v>
      </c>
      <c r="H77" s="26">
        <v>40.1</v>
      </c>
      <c r="I77" s="24">
        <v>156604.41821999999</v>
      </c>
    </row>
    <row r="78" spans="1:9" ht="36.75" x14ac:dyDescent="0.25">
      <c r="A78" s="1" t="s">
        <v>142</v>
      </c>
      <c r="B78" s="2" t="s">
        <v>41</v>
      </c>
      <c r="C78" s="2" t="s">
        <v>9</v>
      </c>
      <c r="D78" s="3" t="s">
        <v>112</v>
      </c>
      <c r="E78" s="4" t="s">
        <v>165</v>
      </c>
      <c r="F78" s="5"/>
      <c r="G78" s="6">
        <v>9</v>
      </c>
      <c r="H78" s="7"/>
      <c r="I78" s="5"/>
    </row>
    <row r="79" spans="1:9" ht="24.75" x14ac:dyDescent="0.25">
      <c r="A79" s="1" t="s">
        <v>143</v>
      </c>
      <c r="B79" s="2" t="s">
        <v>41</v>
      </c>
      <c r="C79" s="2" t="s">
        <v>9</v>
      </c>
      <c r="D79" s="3" t="s">
        <v>112</v>
      </c>
      <c r="E79" s="4" t="s">
        <v>144</v>
      </c>
      <c r="F79" s="5">
        <v>319</v>
      </c>
      <c r="G79" s="6">
        <v>119</v>
      </c>
      <c r="H79" s="7">
        <v>37.299999999999997</v>
      </c>
      <c r="I79" s="5"/>
    </row>
    <row r="80" spans="1:9" s="27" customFormat="1" ht="84" x14ac:dyDescent="0.2">
      <c r="A80" s="20" t="s">
        <v>145</v>
      </c>
      <c r="B80" s="21" t="s">
        <v>8</v>
      </c>
      <c r="C80" s="21" t="s">
        <v>9</v>
      </c>
      <c r="D80" s="22" t="s">
        <v>10</v>
      </c>
      <c r="E80" s="23" t="s">
        <v>146</v>
      </c>
      <c r="F80" s="24"/>
      <c r="G80" s="25">
        <v>226.94171</v>
      </c>
      <c r="H80" s="26"/>
      <c r="I80" s="24">
        <v>156604.41821999999</v>
      </c>
    </row>
    <row r="81" spans="1:9" ht="48.75" x14ac:dyDescent="0.25">
      <c r="A81" s="1" t="s">
        <v>147</v>
      </c>
      <c r="B81" s="2" t="s">
        <v>41</v>
      </c>
      <c r="C81" s="2" t="s">
        <v>9</v>
      </c>
      <c r="D81" s="3" t="s">
        <v>112</v>
      </c>
      <c r="E81" s="4" t="s">
        <v>169</v>
      </c>
      <c r="F81" s="5"/>
      <c r="G81" s="6">
        <v>226.94171</v>
      </c>
      <c r="H81" s="7"/>
      <c r="I81" s="5"/>
    </row>
    <row r="82" spans="1:9" s="27" customFormat="1" ht="36" x14ac:dyDescent="0.2">
      <c r="A82" s="20" t="s">
        <v>148</v>
      </c>
      <c r="B82" s="21" t="s">
        <v>8</v>
      </c>
      <c r="C82" s="21" t="s">
        <v>9</v>
      </c>
      <c r="D82" s="22" t="s">
        <v>10</v>
      </c>
      <c r="E82" s="23" t="s">
        <v>149</v>
      </c>
      <c r="F82" s="24"/>
      <c r="G82" s="25">
        <v>-1236.0124900000001</v>
      </c>
      <c r="H82" s="26"/>
      <c r="I82" s="24">
        <v>156604.41821999999</v>
      </c>
    </row>
    <row r="83" spans="1:9" ht="36.75" x14ac:dyDescent="0.25">
      <c r="A83" s="1" t="s">
        <v>150</v>
      </c>
      <c r="B83" s="2" t="s">
        <v>41</v>
      </c>
      <c r="C83" s="2" t="s">
        <v>9</v>
      </c>
      <c r="D83" s="3" t="s">
        <v>112</v>
      </c>
      <c r="E83" s="4" t="s">
        <v>170</v>
      </c>
      <c r="F83" s="5"/>
      <c r="G83" s="6">
        <v>-48.798929999999999</v>
      </c>
      <c r="H83" s="7"/>
      <c r="I83" s="5"/>
    </row>
    <row r="84" spans="1:9" ht="36.75" x14ac:dyDescent="0.25">
      <c r="A84" s="1" t="s">
        <v>151</v>
      </c>
      <c r="B84" s="2" t="s">
        <v>41</v>
      </c>
      <c r="C84" s="2" t="s">
        <v>9</v>
      </c>
      <c r="D84" s="3" t="s">
        <v>112</v>
      </c>
      <c r="E84" s="4" t="s">
        <v>171</v>
      </c>
      <c r="F84" s="5"/>
      <c r="G84" s="6">
        <v>-1187.2135599999999</v>
      </c>
      <c r="H84" s="7"/>
      <c r="I84" s="5"/>
    </row>
    <row r="85" spans="1:9" ht="15.75" x14ac:dyDescent="0.25">
      <c r="A85" s="28"/>
      <c r="B85" s="29"/>
      <c r="C85" s="29"/>
      <c r="D85" s="30"/>
      <c r="E85" s="31" t="s">
        <v>152</v>
      </c>
      <c r="F85" s="32">
        <f>F12</f>
        <v>693083.61399999994</v>
      </c>
      <c r="G85" s="32">
        <f>G12</f>
        <v>164276.7696</v>
      </c>
      <c r="H85" s="33">
        <f>IF(F85&lt;&gt;0,IF(G85&lt;&gt;0,ROUND(G85*100/F85,1),""),"")</f>
        <v>23.7</v>
      </c>
      <c r="I85" s="32"/>
    </row>
    <row r="86" spans="1:9" ht="15.75" x14ac:dyDescent="0.25">
      <c r="A86" s="28"/>
      <c r="B86" s="29"/>
      <c r="C86" s="29"/>
      <c r="D86" s="30"/>
      <c r="E86" s="31" t="s">
        <v>153</v>
      </c>
      <c r="F86" s="32">
        <f>F85-F87</f>
        <v>-3908.3505000000587</v>
      </c>
      <c r="G86" s="32">
        <f>G85-G87</f>
        <v>-3937.6660700000066</v>
      </c>
      <c r="H86" s="36">
        <f>IF(F86&lt;&gt;0,ROUND(G86*100/F86,1),"")</f>
        <v>100.8</v>
      </c>
      <c r="I86" s="32"/>
    </row>
    <row r="87" spans="1:9" ht="15.75" hidden="1" x14ac:dyDescent="0.25">
      <c r="A87" s="28"/>
      <c r="B87" s="29"/>
      <c r="C87" s="29"/>
      <c r="D87" s="30"/>
      <c r="E87" s="31" t="s">
        <v>154</v>
      </c>
      <c r="F87" s="32">
        <f>696991.9645</f>
        <v>696991.9645</v>
      </c>
      <c r="G87" s="32">
        <f>168214.43567</f>
        <v>168214.43567000001</v>
      </c>
      <c r="H87" s="33">
        <f>IF(F87&lt;&gt;0,ROUND(G87*100/F87,1),"")</f>
        <v>24.1</v>
      </c>
      <c r="I87" s="32"/>
    </row>
  </sheetData>
  <autoFilter ref="A11:I87">
    <filterColumn colId="0" showButton="0"/>
    <filterColumn colId="1" showButton="0"/>
    <filterColumn colId="2" showButton="0"/>
  </autoFilter>
  <mergeCells count="4">
    <mergeCell ref="A11:D11"/>
    <mergeCell ref="A9:H9"/>
    <mergeCell ref="A8:H8"/>
    <mergeCell ref="A7:H7"/>
  </mergeCells>
  <phoneticPr fontId="0" type="noConversion"/>
  <pageMargins left="0.78740157480314965" right="0.70866141732283472" top="0.43307086614173229" bottom="0.62992125984251968" header="0.31496062992125984" footer="0.31496062992125984"/>
  <pageSetup paperSize="9" scale="77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NagovitsinaTA</cp:lastModifiedBy>
  <cp:lastPrinted>2019-06-10T06:47:23Z</cp:lastPrinted>
  <dcterms:created xsi:type="dcterms:W3CDTF">2019-05-23T15:58:11Z</dcterms:created>
  <dcterms:modified xsi:type="dcterms:W3CDTF">2019-06-10T06:47:43Z</dcterms:modified>
</cp:coreProperties>
</file>