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5" i="1" l="1"/>
  <c r="J63" i="1" l="1"/>
  <c r="H63" i="1"/>
  <c r="F63" i="1"/>
  <c r="J9" i="1"/>
  <c r="H9" i="1"/>
  <c r="F9" i="1"/>
  <c r="A7" i="1"/>
  <c r="F4" i="1"/>
</calcChain>
</file>

<file path=xl/sharedStrings.xml><?xml version="1.0" encoding="utf-8"?>
<sst xmlns="http://schemas.openxmlformats.org/spreadsheetml/2006/main" count="282" uniqueCount="141">
  <si>
    <t>в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</si>
  <si>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</si>
  <si>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</si>
  <si>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</si>
  <si>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</si>
  <si>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</si>
  <si>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</si>
  <si>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Вариант=Якшур-Бодьинский 2020;
Табл=Наименования доходов;
Наименования;</t>
  </si>
  <si>
    <t>Вариант=Якшур-Бодьинский 2020;
Табл=Проект 2020 (МР);
МО=1302600;
ВР=000;
ЦС=00000;
Ведомства=000;
ФКР=0000;
Балансировка бюджета=10;
Узлы=26;
Муниципальные программы=00000;</t>
  </si>
  <si>
    <t>Вариант=Якшур-Бодьинский 2020;
Табл=Проект 2020 (МР);
МО=1302600;
ВР=000;
ЦС=00000;
Ведомства=000;
ФКР=0000;
Балансировка бюджета=20;
Узлы=26;
Муниципальные программы=00000;</t>
  </si>
  <si>
    <t>Вариант=Якшур-Бодьинский 2020;
Табл=Прогноз 2021 (МР);
МО=1302600;
ВР=000;
ЦС=00000;
Ведомства=000;
ФКР=0000;
Балансировка бюджета=10;
Узлы=26;
Муниципальные программы=00000;</t>
  </si>
  <si>
    <t>Вариант=Якшур-Бодьинский 2020;
Табл=Прогноз 2021 (МР);
МО=1302600;
ВР=000;
ЦС=00000;
Ведомства=000;
ФКР=0000;
Балансировка бюджета=20;
Узлы=26;
Муниципальные программы=00000;</t>
  </si>
  <si>
    <t>Вариант=Якшур-Бодьинский 2020;
Табл=Прогноз 2022 (МР);
МО=1302600;
ВР=000;
ЦС=00000;
Ведомства=000;
ФКР=0000;
Балансировка бюджета=10;
Узлы=26;
Муниципальные программы=00000;</t>
  </si>
  <si>
    <t>Вариант=Якшур-Бодьинский 2020;
Табл=Прогноз 2022 (МР);
МО=1302600;
ВР=000;
ЦС=00000;
Ведомства=000;
ФКР=0000;
Балансировка бюджета=20;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</si>
  <si>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</si>
  <si>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</si>
  <si>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</si>
  <si>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2020;
Таблица: Наименования доходов;
Наименования
</t>
  </si>
  <si>
    <t>Якшур-Бодьинский район</t>
  </si>
  <si>
    <t>Вариант: Якшур-Бодьинский 2020;
Таблица: Проект 2020 (МР);
Данные
МО=1302600
ВР=000
ЦС=00000
Ведомства=000
ФКР=0000
Балансировка бюджета=20
Узлы=26</t>
  </si>
  <si>
    <t>Вариант: Якшур-Бодьинский 2020;
Таблица: Прогноз 2021 (МР);
Данные
МО=1302600
ВР=000
ЦС=00000
Ведомства=000
ФКР=0000
Балансировка бюджета=10
Узлы=26</t>
  </si>
  <si>
    <t>Вариант: Якшур-Бодьинский 2020;
Таблица: Прогноз 2021 (МР);
Данные
МО=1302600
ВР=000
ЦС=00000
Ведомства=000
ФКР=0000
Балансировка бюджета=20
Узлы=26</t>
  </si>
  <si>
    <t>Вариант: Якшур-Бодьинский 2020;
Таблица: Прогноз 2022 (МР);
Данные
МО=1302600
ВР=000
ЦС=00000
Ведомства=000
ФКР=0000
Балансировка бюджета=10
Узлы=26</t>
  </si>
  <si>
    <t>Вариант: Якшур-Бодьинский 2020;
Таблица: Прогноз 2022 (МР);
Данные
МО=1302600
ВР=000
ЦС=00000
Ведомства=000
ФКР=0000
Балансировка бюджета=20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</si>
  <si>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</si>
  <si>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</si>
  <si>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</si>
  <si>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</si>
  <si>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</si>
  <si>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</si>
  <si>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</si>
  <si>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</si>
  <si>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</si>
  <si>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</si>
  <si>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</si>
  <si>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</si>
  <si>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</si>
  <si>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</si>
  <si>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</si>
  <si>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</si>
  <si>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</si>
  <si>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</si>
  <si>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</si>
  <si>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</si>
  <si>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</si>
  <si>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</si>
  <si>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</si>
  <si>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</si>
  <si>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</si>
  <si>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</si>
  <si>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</si>
  <si>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</si>
  <si>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</si>
  <si>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</si>
  <si>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</si>
  <si>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</si>
  <si>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</si>
  <si>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</si>
  <si>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</si>
  <si>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</si>
  <si>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</si>
  <si>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</si>
  <si>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</si>
  <si>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</si>
  <si>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</si>
  <si>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</si>
  <si>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</si>
  <si>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</si>
  <si>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</si>
  <si>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</si>
  <si>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</si>
  <si>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</si>
  <si>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</si>
  <si>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</si>
  <si>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</si>
  <si>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</si>
  <si>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</si>
  <si>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</si>
  <si>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</si>
  <si>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</si>
  <si>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</si>
  <si>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</si>
  <si>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</si>
  <si>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</si>
  <si>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</si>
  <si>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</si>
  <si>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</si>
  <si>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</si>
  <si>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</si>
  <si>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</si>
  <si>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</si>
  <si>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</si>
  <si>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</si>
  <si>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</si>
  <si>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</si>
  <si>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</si>
  <si>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</si>
  <si>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</si>
  <si>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</si>
  <si>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</si>
  <si>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</si>
  <si>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</si>
  <si>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</si>
  <si>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</si>
  <si>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</si>
  <si>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</si>
  <si>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</si>
  <si>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</si>
  <si>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</si>
  <si>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</si>
  <si>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</si>
  <si>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</si>
  <si>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</si>
  <si>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</si>
  <si>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</si>
  <si>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</si>
  <si>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</si>
  <si>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</si>
  <si>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</si>
  <si>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</si>
  <si>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</si>
  <si>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</si>
  <si>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</si>
  <si>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</si>
  <si>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</si>
  <si>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</si>
  <si>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</si>
  <si>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</si>
  <si>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</si>
  <si>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</si>
  <si>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</si>
  <si>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</si>
  <si>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</si>
  <si>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</si>
  <si>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</si>
  <si>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</si>
  <si>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</si>
  <si>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</si>
  <si>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</si>
  <si>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Приложение 1 доходы</t>
  </si>
  <si>
    <t>к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</si>
</sst>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8" xfId="0" quotePrefix="1" applyFont="1" applyBorder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8" xfId="0" quotePrefix="1" applyFont="1" applyBorder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0" fontId="6" fillId="0" borderId="4" xfId="0" applyFont="1" applyBorder="1" applyAlignment="1">
      <alignment shrinkToFit="1"/>
    </xf>
    <xf numFmtId="0" fontId="6" fillId="0" borderId="3" xfId="0" applyFont="1" applyFill="1" applyBorder="1" applyAlignment="1">
      <alignment shrinkToFit="1"/>
    </xf>
    <xf numFmtId="0" fontId="5" fillId="0" borderId="0" xfId="0" applyFont="1"/>
    <xf numFmtId="0" fontId="5" fillId="0" borderId="0" xfId="0" applyFont="1" applyFill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topLeftCell="A39" workbookViewId="0">
      <selection activeCell="O15" sqref="O15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customWidth="1"/>
    <col min="7" max="10" width="14.85546875" style="6" hidden="1" customWidth="1"/>
    <col min="11" max="11" width="15.85546875" style="6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2" width="14.85546875" customWidth="1"/>
    <col min="263" max="267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18" width="14.85546875" customWidth="1"/>
    <col min="519" max="523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4" width="14.85546875" customWidth="1"/>
    <col min="775" max="779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0" width="14.85546875" customWidth="1"/>
    <col min="1031" max="1035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6" width="14.85546875" customWidth="1"/>
    <col min="1287" max="1291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2" width="14.85546875" customWidth="1"/>
    <col min="1543" max="1547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798" width="14.85546875" customWidth="1"/>
    <col min="1799" max="1803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4" width="14.85546875" customWidth="1"/>
    <col min="2055" max="2059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0" width="14.85546875" customWidth="1"/>
    <col min="2311" max="2315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6" width="14.85546875" customWidth="1"/>
    <col min="2567" max="2571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2" width="14.85546875" customWidth="1"/>
    <col min="2823" max="2827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78" width="14.85546875" customWidth="1"/>
    <col min="3079" max="3083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4" width="14.85546875" customWidth="1"/>
    <col min="3335" max="3339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0" width="14.85546875" customWidth="1"/>
    <col min="3591" max="3595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6" width="14.85546875" customWidth="1"/>
    <col min="3847" max="3851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2" width="14.85546875" customWidth="1"/>
    <col min="4103" max="4107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58" width="14.85546875" customWidth="1"/>
    <col min="4359" max="4363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4" width="14.85546875" customWidth="1"/>
    <col min="4615" max="4619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0" width="14.85546875" customWidth="1"/>
    <col min="4871" max="4875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6" width="14.85546875" customWidth="1"/>
    <col min="5127" max="5131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2" width="14.85546875" customWidth="1"/>
    <col min="5383" max="5387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38" width="14.85546875" customWidth="1"/>
    <col min="5639" max="5643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4" width="14.85546875" customWidth="1"/>
    <col min="5895" max="5899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0" width="14.85546875" customWidth="1"/>
    <col min="6151" max="6155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6" width="14.85546875" customWidth="1"/>
    <col min="6407" max="6411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2" width="14.85546875" customWidth="1"/>
    <col min="6663" max="6667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18" width="14.85546875" customWidth="1"/>
    <col min="6919" max="6923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4" width="14.85546875" customWidth="1"/>
    <col min="7175" max="7179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0" width="14.85546875" customWidth="1"/>
    <col min="7431" max="7435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6" width="14.85546875" customWidth="1"/>
    <col min="7687" max="7691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2" width="14.85546875" customWidth="1"/>
    <col min="7943" max="7947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198" width="14.85546875" customWidth="1"/>
    <col min="8199" max="8203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4" width="14.85546875" customWidth="1"/>
    <col min="8455" max="8459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0" width="14.85546875" customWidth="1"/>
    <col min="8711" max="8715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6" width="14.85546875" customWidth="1"/>
    <col min="8967" max="8971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2" width="14.85546875" customWidth="1"/>
    <col min="9223" max="9227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78" width="14.85546875" customWidth="1"/>
    <col min="9479" max="9483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4" width="14.85546875" customWidth="1"/>
    <col min="9735" max="9739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0" width="14.85546875" customWidth="1"/>
    <col min="9991" max="9995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6" width="14.85546875" customWidth="1"/>
    <col min="10247" max="10251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2" width="14.85546875" customWidth="1"/>
    <col min="10503" max="10507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58" width="14.85546875" customWidth="1"/>
    <col min="10759" max="10763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4" width="14.85546875" customWidth="1"/>
    <col min="11015" max="11019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0" width="14.85546875" customWidth="1"/>
    <col min="11271" max="11275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6" width="14.85546875" customWidth="1"/>
    <col min="11527" max="11531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2" width="14.85546875" customWidth="1"/>
    <col min="11783" max="11787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38" width="14.85546875" customWidth="1"/>
    <col min="12039" max="12043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4" width="14.85546875" customWidth="1"/>
    <col min="12295" max="12299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0" width="14.85546875" customWidth="1"/>
    <col min="12551" max="12555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6" width="14.85546875" customWidth="1"/>
    <col min="12807" max="12811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2" width="14.85546875" customWidth="1"/>
    <col min="13063" max="13067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18" width="14.85546875" customWidth="1"/>
    <col min="13319" max="13323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4" width="14.85546875" customWidth="1"/>
    <col min="13575" max="13579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0" width="14.85546875" customWidth="1"/>
    <col min="13831" max="13835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6" width="14.85546875" customWidth="1"/>
    <col min="14087" max="14091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2" width="14.85546875" customWidth="1"/>
    <col min="14343" max="14347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598" width="14.85546875" customWidth="1"/>
    <col min="14599" max="14603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4" width="14.85546875" customWidth="1"/>
    <col min="14855" max="14859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0" width="14.85546875" customWidth="1"/>
    <col min="15111" max="15115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6" width="14.85546875" customWidth="1"/>
    <col min="15367" max="15371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2" width="14.85546875" customWidth="1"/>
    <col min="15623" max="15627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78" width="14.85546875" customWidth="1"/>
    <col min="15879" max="15883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4" width="14.85546875" customWidth="1"/>
    <col min="16135" max="16139" width="0" hidden="1" customWidth="1"/>
  </cols>
  <sheetData>
    <row r="1" spans="1:11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</row>
    <row r="2" spans="1:11" x14ac:dyDescent="0.25">
      <c r="A2" s="7"/>
      <c r="B2" s="7"/>
      <c r="C2" s="7"/>
      <c r="D2" s="7"/>
      <c r="E2" s="8"/>
      <c r="F2" s="9" t="s">
        <v>139</v>
      </c>
      <c r="G2" s="10"/>
    </row>
    <row r="3" spans="1:11" x14ac:dyDescent="0.25">
      <c r="A3" s="7"/>
      <c r="B3" s="7"/>
      <c r="C3" s="7"/>
      <c r="D3" s="7"/>
      <c r="E3" s="8"/>
      <c r="F3" s="9" t="s">
        <v>140</v>
      </c>
      <c r="G3" s="10"/>
    </row>
    <row r="4" spans="1:11" x14ac:dyDescent="0.25">
      <c r="A4" s="7"/>
      <c r="B4" s="7"/>
      <c r="C4" s="7"/>
      <c r="D4" s="7"/>
      <c r="E4" s="8"/>
      <c r="F4" s="9" t="str">
        <f>CONCATENATE("муниципального образования """,F11,"""")</f>
        <v>муниципального образования "Якшур-Бодьинский район"</v>
      </c>
      <c r="G4" s="10"/>
    </row>
    <row r="5" spans="1:11" x14ac:dyDescent="0.25">
      <c r="A5" s="7"/>
      <c r="B5" s="7"/>
      <c r="C5" s="7"/>
      <c r="D5" s="7"/>
      <c r="E5" s="8"/>
      <c r="F5" s="9" t="str">
        <f>"от 06 декабря "&amp;VALUE(MID(G11,FIND("Проект",G11,1)+7,4))-1&amp;" года  № 5/303"</f>
        <v>от 06 декабря 2019 года  № 5/303</v>
      </c>
      <c r="G5" s="10"/>
    </row>
    <row r="7" spans="1:11" ht="33.75" customHeight="1" x14ac:dyDescent="0.25">
      <c r="A7" s="39" t="str">
        <f>"Доходы бюджета муниципального образования """&amp;F11&amp;""" Удмуртской Республики на "&amp;MID(G11,FIND("Проект",G11,1)+7,4)&amp;" год "</f>
        <v xml:space="preserve">Доходы бюджета муниципального образования "Якшур-Бодьинский район" Удмуртской Республики на 2020 год </v>
      </c>
      <c r="B7" s="39"/>
      <c r="C7" s="39"/>
      <c r="D7" s="39"/>
      <c r="E7" s="39"/>
      <c r="F7" s="39"/>
      <c r="G7" s="39"/>
      <c r="H7" s="39"/>
      <c r="I7" s="39"/>
      <c r="J7" s="39"/>
    </row>
    <row r="8" spans="1:11" x14ac:dyDescent="0.25">
      <c r="F8" s="12" t="s">
        <v>0</v>
      </c>
      <c r="G8" s="13"/>
    </row>
    <row r="9" spans="1:11" ht="39" customHeight="1" x14ac:dyDescent="0.25">
      <c r="A9" s="40" t="s">
        <v>1</v>
      </c>
      <c r="B9" s="40"/>
      <c r="C9" s="40"/>
      <c r="D9" s="40"/>
      <c r="E9" s="14" t="s">
        <v>2</v>
      </c>
      <c r="F9" s="15" t="str">
        <f>"Сумма на "&amp;MID(G11,FIND("Проект",G11,1)+7,4)&amp;" год"</f>
        <v>Сумма на 2020 год</v>
      </c>
      <c r="G9" s="16"/>
      <c r="H9" s="17" t="str">
        <f>"Сумма на "&amp;MID(I11,FIND("Прогноз",I11,1)+8,4)&amp;" год"</f>
        <v>Сумма на 2021 год</v>
      </c>
      <c r="I9" s="16"/>
      <c r="J9" s="15" t="str">
        <f>"Сумма на "&amp;MID(K11,FIND("Прогноз",K11,1)+8,4)&amp;" год"</f>
        <v>Сумма на 2022 год</v>
      </c>
      <c r="K9" s="16"/>
    </row>
    <row r="10" spans="1:11" s="22" customFormat="1" ht="51.75" hidden="1" customHeight="1" x14ac:dyDescent="0.2">
      <c r="A10" s="18" t="s">
        <v>3</v>
      </c>
      <c r="B10" s="18" t="s">
        <v>4</v>
      </c>
      <c r="C10" s="18" t="s">
        <v>5</v>
      </c>
      <c r="D10" s="18" t="s">
        <v>6</v>
      </c>
      <c r="E10" s="19" t="s">
        <v>7</v>
      </c>
      <c r="F10" s="20" t="s">
        <v>8</v>
      </c>
      <c r="G10" s="21" t="s">
        <v>9</v>
      </c>
      <c r="H10" s="21" t="s">
        <v>10</v>
      </c>
      <c r="I10" s="21" t="s">
        <v>11</v>
      </c>
      <c r="J10" s="21" t="s">
        <v>12</v>
      </c>
      <c r="K10" s="21" t="s">
        <v>13</v>
      </c>
    </row>
    <row r="11" spans="1:11" s="27" customFormat="1" ht="67.5" hidden="1" customHeight="1" x14ac:dyDescent="0.2">
      <c r="A11" s="23" t="s">
        <v>1</v>
      </c>
      <c r="B11" s="23" t="s">
        <v>14</v>
      </c>
      <c r="C11" s="23" t="s">
        <v>15</v>
      </c>
      <c r="D11" s="23" t="s">
        <v>16</v>
      </c>
      <c r="E11" s="24" t="s">
        <v>17</v>
      </c>
      <c r="F11" s="25" t="s">
        <v>18</v>
      </c>
      <c r="G11" s="26" t="s">
        <v>19</v>
      </c>
      <c r="H11" s="26" t="s">
        <v>20</v>
      </c>
      <c r="I11" s="26" t="s">
        <v>21</v>
      </c>
      <c r="J11" s="26" t="s">
        <v>22</v>
      </c>
      <c r="K11" s="26" t="s">
        <v>23</v>
      </c>
    </row>
    <row r="12" spans="1:11" s="34" customFormat="1" ht="17.25" hidden="1" customHeight="1" x14ac:dyDescent="0.2">
      <c r="A12" s="28" t="s">
        <v>24</v>
      </c>
      <c r="B12" s="29" t="s">
        <v>25</v>
      </c>
      <c r="C12" s="29" t="s">
        <v>26</v>
      </c>
      <c r="D12" s="30" t="s">
        <v>27</v>
      </c>
      <c r="E12" s="31"/>
      <c r="F12" s="32">
        <v>776744.6</v>
      </c>
      <c r="G12" s="33">
        <v>776744.6</v>
      </c>
      <c r="H12" s="32">
        <v>794069.8</v>
      </c>
      <c r="I12" s="33">
        <v>794069.8</v>
      </c>
      <c r="J12" s="32">
        <v>786589.5</v>
      </c>
      <c r="K12" s="33">
        <v>786589.5</v>
      </c>
    </row>
    <row r="13" spans="1:11" s="34" customFormat="1" ht="14.25" x14ac:dyDescent="0.2">
      <c r="A13" s="28" t="s">
        <v>28</v>
      </c>
      <c r="B13" s="29" t="s">
        <v>25</v>
      </c>
      <c r="C13" s="29" t="s">
        <v>26</v>
      </c>
      <c r="D13" s="30" t="s">
        <v>27</v>
      </c>
      <c r="E13" s="31" t="s">
        <v>29</v>
      </c>
      <c r="F13" s="32">
        <v>232786</v>
      </c>
      <c r="G13" s="32"/>
      <c r="H13" s="32">
        <v>237131</v>
      </c>
      <c r="I13" s="32"/>
      <c r="J13" s="32">
        <v>242774</v>
      </c>
      <c r="K13" s="35"/>
    </row>
    <row r="14" spans="1:11" s="34" customFormat="1" ht="14.25" x14ac:dyDescent="0.2">
      <c r="A14" s="28" t="s">
        <v>30</v>
      </c>
      <c r="B14" s="29" t="s">
        <v>25</v>
      </c>
      <c r="C14" s="29" t="s">
        <v>26</v>
      </c>
      <c r="D14" s="30" t="s">
        <v>27</v>
      </c>
      <c r="E14" s="31" t="s">
        <v>31</v>
      </c>
      <c r="F14" s="32">
        <v>190468</v>
      </c>
      <c r="G14" s="32"/>
      <c r="H14" s="32">
        <v>195610</v>
      </c>
      <c r="I14" s="32"/>
      <c r="J14" s="32">
        <v>200892</v>
      </c>
      <c r="K14" s="35"/>
    </row>
    <row r="15" spans="1:11" x14ac:dyDescent="0.25">
      <c r="A15" s="1" t="s">
        <v>32</v>
      </c>
      <c r="B15" s="2" t="s">
        <v>33</v>
      </c>
      <c r="C15" s="2" t="s">
        <v>26</v>
      </c>
      <c r="D15" s="3" t="s">
        <v>34</v>
      </c>
      <c r="E15" s="4" t="s">
        <v>137</v>
      </c>
      <c r="F15" s="5">
        <v>190468</v>
      </c>
      <c r="G15" s="5"/>
      <c r="H15" s="5">
        <v>194488</v>
      </c>
      <c r="I15" s="5"/>
      <c r="J15" s="5">
        <v>199770</v>
      </c>
    </row>
    <row r="16" spans="1:11" ht="84.75" hidden="1" x14ac:dyDescent="0.25">
      <c r="A16" s="1" t="s">
        <v>35</v>
      </c>
      <c r="B16" s="2" t="s">
        <v>33</v>
      </c>
      <c r="C16" s="2" t="s">
        <v>26</v>
      </c>
      <c r="D16" s="3" t="s">
        <v>34</v>
      </c>
      <c r="E16" s="4" t="s">
        <v>36</v>
      </c>
      <c r="F16" s="5">
        <v>612</v>
      </c>
      <c r="G16" s="5"/>
      <c r="H16" s="5">
        <v>612</v>
      </c>
      <c r="I16" s="5"/>
      <c r="J16" s="5">
        <v>612</v>
      </c>
    </row>
    <row r="17" spans="1:11" ht="36.75" hidden="1" x14ac:dyDescent="0.25">
      <c r="A17" s="1" t="s">
        <v>37</v>
      </c>
      <c r="B17" s="2" t="s">
        <v>33</v>
      </c>
      <c r="C17" s="2" t="s">
        <v>26</v>
      </c>
      <c r="D17" s="3" t="s">
        <v>34</v>
      </c>
      <c r="E17" s="4" t="s">
        <v>38</v>
      </c>
      <c r="F17" s="5">
        <v>510</v>
      </c>
      <c r="G17" s="5"/>
      <c r="H17" s="5">
        <v>510</v>
      </c>
      <c r="I17" s="5"/>
      <c r="J17" s="5">
        <v>510</v>
      </c>
    </row>
    <row r="18" spans="1:11" s="34" customFormat="1" ht="36" x14ac:dyDescent="0.2">
      <c r="A18" s="28" t="s">
        <v>39</v>
      </c>
      <c r="B18" s="29" t="s">
        <v>25</v>
      </c>
      <c r="C18" s="29" t="s">
        <v>26</v>
      </c>
      <c r="D18" s="30" t="s">
        <v>27</v>
      </c>
      <c r="E18" s="31" t="s">
        <v>40</v>
      </c>
      <c r="F18" s="32">
        <v>13611</v>
      </c>
      <c r="G18" s="32"/>
      <c r="H18" s="32">
        <v>14323</v>
      </c>
      <c r="I18" s="32"/>
      <c r="J18" s="32">
        <v>14323</v>
      </c>
      <c r="K18" s="35"/>
    </row>
    <row r="19" spans="1:11" ht="24.75" x14ac:dyDescent="0.25">
      <c r="A19" s="1" t="s">
        <v>41</v>
      </c>
      <c r="B19" s="2" t="s">
        <v>33</v>
      </c>
      <c r="C19" s="2" t="s">
        <v>26</v>
      </c>
      <c r="D19" s="3" t="s">
        <v>34</v>
      </c>
      <c r="E19" s="4" t="s">
        <v>138</v>
      </c>
      <c r="F19" s="5">
        <v>13611</v>
      </c>
      <c r="G19" s="5"/>
      <c r="H19" s="5">
        <v>6084</v>
      </c>
      <c r="I19" s="5"/>
      <c r="J19" s="5">
        <v>5672</v>
      </c>
    </row>
    <row r="20" spans="1:11" ht="60.75" hidden="1" x14ac:dyDescent="0.25">
      <c r="A20" s="1" t="s">
        <v>42</v>
      </c>
      <c r="B20" s="2" t="s">
        <v>33</v>
      </c>
      <c r="C20" s="2" t="s">
        <v>26</v>
      </c>
      <c r="D20" s="3" t="s">
        <v>34</v>
      </c>
      <c r="E20" s="4" t="s">
        <v>43</v>
      </c>
      <c r="F20" s="5">
        <v>7847</v>
      </c>
      <c r="G20" s="5"/>
      <c r="H20" s="5">
        <v>8239</v>
      </c>
      <c r="I20" s="5"/>
      <c r="J20" s="5">
        <v>8651</v>
      </c>
    </row>
    <row r="21" spans="1:11" s="34" customFormat="1" ht="14.25" x14ac:dyDescent="0.2">
      <c r="A21" s="28" t="s">
        <v>44</v>
      </c>
      <c r="B21" s="29" t="s">
        <v>25</v>
      </c>
      <c r="C21" s="29" t="s">
        <v>26</v>
      </c>
      <c r="D21" s="30" t="s">
        <v>27</v>
      </c>
      <c r="E21" s="31" t="s">
        <v>45</v>
      </c>
      <c r="F21" s="32">
        <v>4268</v>
      </c>
      <c r="G21" s="32"/>
      <c r="H21" s="32">
        <v>4439</v>
      </c>
      <c r="I21" s="32"/>
      <c r="J21" s="32">
        <v>4617</v>
      </c>
      <c r="K21" s="35"/>
    </row>
    <row r="22" spans="1:11" ht="24.75" x14ac:dyDescent="0.25">
      <c r="A22" s="1" t="s">
        <v>46</v>
      </c>
      <c r="B22" s="2" t="s">
        <v>47</v>
      </c>
      <c r="C22" s="2" t="s">
        <v>26</v>
      </c>
      <c r="D22" s="3" t="s">
        <v>34</v>
      </c>
      <c r="E22" s="4" t="s">
        <v>48</v>
      </c>
      <c r="F22" s="5">
        <v>3872</v>
      </c>
      <c r="G22" s="5"/>
      <c r="H22" s="5">
        <v>4027</v>
      </c>
      <c r="I22" s="5"/>
      <c r="J22" s="5">
        <v>4188</v>
      </c>
    </row>
    <row r="23" spans="1:11" x14ac:dyDescent="0.25">
      <c r="A23" s="1" t="s">
        <v>49</v>
      </c>
      <c r="B23" s="2" t="s">
        <v>33</v>
      </c>
      <c r="C23" s="2" t="s">
        <v>26</v>
      </c>
      <c r="D23" s="3" t="s">
        <v>34</v>
      </c>
      <c r="E23" s="4" t="s">
        <v>50</v>
      </c>
      <c r="F23" s="5">
        <v>230</v>
      </c>
      <c r="G23" s="5"/>
      <c r="H23" s="5">
        <v>239</v>
      </c>
      <c r="I23" s="5"/>
      <c r="J23" s="5">
        <v>249</v>
      </c>
    </row>
    <row r="24" spans="1:11" ht="36.75" x14ac:dyDescent="0.25">
      <c r="A24" s="1" t="s">
        <v>51</v>
      </c>
      <c r="B24" s="2" t="s">
        <v>47</v>
      </c>
      <c r="C24" s="2" t="s">
        <v>26</v>
      </c>
      <c r="D24" s="3" t="s">
        <v>34</v>
      </c>
      <c r="E24" s="4" t="s">
        <v>52</v>
      </c>
      <c r="F24" s="5">
        <v>166</v>
      </c>
      <c r="G24" s="5"/>
      <c r="H24" s="5">
        <v>173</v>
      </c>
      <c r="I24" s="5"/>
      <c r="J24" s="5">
        <v>180</v>
      </c>
    </row>
    <row r="25" spans="1:11" s="34" customFormat="1" ht="24" x14ac:dyDescent="0.2">
      <c r="A25" s="28" t="s">
        <v>53</v>
      </c>
      <c r="B25" s="29" t="s">
        <v>25</v>
      </c>
      <c r="C25" s="29" t="s">
        <v>26</v>
      </c>
      <c r="D25" s="30" t="s">
        <v>27</v>
      </c>
      <c r="E25" s="31" t="s">
        <v>54</v>
      </c>
      <c r="F25" s="32">
        <v>2216</v>
      </c>
      <c r="G25" s="32"/>
      <c r="H25" s="32">
        <v>2305</v>
      </c>
      <c r="I25" s="32"/>
      <c r="J25" s="32">
        <v>2397</v>
      </c>
      <c r="K25" s="35"/>
    </row>
    <row r="26" spans="1:11" ht="24.75" x14ac:dyDescent="0.25">
      <c r="A26" s="1" t="s">
        <v>55</v>
      </c>
      <c r="B26" s="2" t="s">
        <v>33</v>
      </c>
      <c r="C26" s="2" t="s">
        <v>26</v>
      </c>
      <c r="D26" s="3" t="s">
        <v>34</v>
      </c>
      <c r="E26" s="4" t="s">
        <v>56</v>
      </c>
      <c r="F26" s="5">
        <v>2216</v>
      </c>
      <c r="G26" s="5"/>
      <c r="H26" s="5">
        <v>2305</v>
      </c>
      <c r="I26" s="5"/>
      <c r="J26" s="5">
        <v>2397</v>
      </c>
    </row>
    <row r="27" spans="1:11" s="34" customFormat="1" ht="14.25" x14ac:dyDescent="0.2">
      <c r="A27" s="28" t="s">
        <v>57</v>
      </c>
      <c r="B27" s="29" t="s">
        <v>25</v>
      </c>
      <c r="C27" s="29" t="s">
        <v>26</v>
      </c>
      <c r="D27" s="30" t="s">
        <v>27</v>
      </c>
      <c r="E27" s="31" t="s">
        <v>58</v>
      </c>
      <c r="F27" s="32">
        <v>2179</v>
      </c>
      <c r="G27" s="32"/>
      <c r="H27" s="32">
        <v>2266</v>
      </c>
      <c r="I27" s="32"/>
      <c r="J27" s="32">
        <v>2357</v>
      </c>
      <c r="K27" s="35"/>
    </row>
    <row r="28" spans="1:11" ht="36.75" x14ac:dyDescent="0.25">
      <c r="A28" s="1" t="s">
        <v>59</v>
      </c>
      <c r="B28" s="2" t="s">
        <v>33</v>
      </c>
      <c r="C28" s="2" t="s">
        <v>26</v>
      </c>
      <c r="D28" s="3" t="s">
        <v>34</v>
      </c>
      <c r="E28" s="4" t="s">
        <v>60</v>
      </c>
      <c r="F28" s="5">
        <v>2179</v>
      </c>
      <c r="G28" s="5"/>
      <c r="H28" s="5">
        <v>2266</v>
      </c>
      <c r="I28" s="5"/>
      <c r="J28" s="5">
        <v>2357</v>
      </c>
    </row>
    <row r="29" spans="1:11" s="34" customFormat="1" ht="36" x14ac:dyDescent="0.2">
      <c r="A29" s="28" t="s">
        <v>61</v>
      </c>
      <c r="B29" s="29" t="s">
        <v>25</v>
      </c>
      <c r="C29" s="29" t="s">
        <v>26</v>
      </c>
      <c r="D29" s="30" t="s">
        <v>27</v>
      </c>
      <c r="E29" s="31" t="s">
        <v>62</v>
      </c>
      <c r="F29" s="32">
        <v>11976</v>
      </c>
      <c r="G29" s="32"/>
      <c r="H29" s="32">
        <v>10120</v>
      </c>
      <c r="I29" s="32"/>
      <c r="J29" s="32">
        <v>10120</v>
      </c>
      <c r="K29" s="35"/>
    </row>
    <row r="30" spans="1:11" ht="72.75" x14ac:dyDescent="0.25">
      <c r="A30" s="1" t="s">
        <v>63</v>
      </c>
      <c r="B30" s="2" t="s">
        <v>64</v>
      </c>
      <c r="C30" s="2" t="s">
        <v>26</v>
      </c>
      <c r="D30" s="3" t="s">
        <v>65</v>
      </c>
      <c r="E30" s="4" t="s">
        <v>66</v>
      </c>
      <c r="F30" s="5">
        <v>10856</v>
      </c>
      <c r="G30" s="5"/>
      <c r="H30" s="5">
        <v>9000</v>
      </c>
      <c r="I30" s="5"/>
      <c r="J30" s="5">
        <v>9000</v>
      </c>
    </row>
    <row r="31" spans="1:11" ht="60.75" x14ac:dyDescent="0.25">
      <c r="A31" s="1" t="s">
        <v>67</v>
      </c>
      <c r="B31" s="2" t="s">
        <v>64</v>
      </c>
      <c r="C31" s="2" t="s">
        <v>26</v>
      </c>
      <c r="D31" s="3" t="s">
        <v>65</v>
      </c>
      <c r="E31" s="4" t="s">
        <v>68</v>
      </c>
      <c r="F31" s="5">
        <v>900</v>
      </c>
      <c r="G31" s="5"/>
      <c r="H31" s="5">
        <v>900</v>
      </c>
      <c r="I31" s="5"/>
      <c r="J31" s="5">
        <v>900</v>
      </c>
    </row>
    <row r="32" spans="1:11" ht="36.75" x14ac:dyDescent="0.25">
      <c r="A32" s="1" t="s">
        <v>69</v>
      </c>
      <c r="B32" s="2" t="s">
        <v>64</v>
      </c>
      <c r="C32" s="2" t="s">
        <v>26</v>
      </c>
      <c r="D32" s="3" t="s">
        <v>65</v>
      </c>
      <c r="E32" s="4" t="s">
        <v>70</v>
      </c>
      <c r="F32" s="5">
        <v>70</v>
      </c>
      <c r="G32" s="5"/>
      <c r="H32" s="5">
        <v>70</v>
      </c>
      <c r="I32" s="5"/>
      <c r="J32" s="5">
        <v>70</v>
      </c>
    </row>
    <row r="33" spans="1:11" ht="60.75" x14ac:dyDescent="0.25">
      <c r="A33" s="1" t="s">
        <v>71</v>
      </c>
      <c r="B33" s="2" t="s">
        <v>64</v>
      </c>
      <c r="C33" s="2" t="s">
        <v>26</v>
      </c>
      <c r="D33" s="3" t="s">
        <v>65</v>
      </c>
      <c r="E33" s="4" t="s">
        <v>72</v>
      </c>
      <c r="F33" s="5">
        <v>150</v>
      </c>
      <c r="G33" s="5"/>
      <c r="H33" s="5">
        <v>150</v>
      </c>
      <c r="I33" s="5"/>
      <c r="J33" s="5">
        <v>150</v>
      </c>
    </row>
    <row r="34" spans="1:11" s="34" customFormat="1" ht="24" x14ac:dyDescent="0.2">
      <c r="A34" s="28" t="s">
        <v>73</v>
      </c>
      <c r="B34" s="29" t="s">
        <v>25</v>
      </c>
      <c r="C34" s="29" t="s">
        <v>26</v>
      </c>
      <c r="D34" s="30" t="s">
        <v>27</v>
      </c>
      <c r="E34" s="31" t="s">
        <v>74</v>
      </c>
      <c r="F34" s="32">
        <v>5220</v>
      </c>
      <c r="G34" s="32"/>
      <c r="H34" s="32">
        <v>5220</v>
      </c>
      <c r="I34" s="32"/>
      <c r="J34" s="32">
        <v>5220</v>
      </c>
      <c r="K34" s="35"/>
    </row>
    <row r="35" spans="1:11" ht="48.75" x14ac:dyDescent="0.25">
      <c r="A35" s="1" t="s">
        <v>75</v>
      </c>
      <c r="B35" s="2" t="s">
        <v>33</v>
      </c>
      <c r="C35" s="2" t="s">
        <v>26</v>
      </c>
      <c r="D35" s="3" t="s">
        <v>65</v>
      </c>
      <c r="E35" s="4" t="s">
        <v>76</v>
      </c>
      <c r="F35" s="5">
        <v>5220</v>
      </c>
      <c r="G35" s="5"/>
      <c r="H35" s="5">
        <v>5220</v>
      </c>
      <c r="I35" s="5"/>
      <c r="J35" s="5">
        <v>5220</v>
      </c>
    </row>
    <row r="36" spans="1:11" s="34" customFormat="1" ht="24" x14ac:dyDescent="0.2">
      <c r="A36" s="28" t="s">
        <v>77</v>
      </c>
      <c r="B36" s="29" t="s">
        <v>25</v>
      </c>
      <c r="C36" s="29" t="s">
        <v>26</v>
      </c>
      <c r="D36" s="30" t="s">
        <v>27</v>
      </c>
      <c r="E36" s="31" t="s">
        <v>78</v>
      </c>
      <c r="F36" s="32">
        <v>1250</v>
      </c>
      <c r="G36" s="32"/>
      <c r="H36" s="32">
        <v>1250</v>
      </c>
      <c r="I36" s="32"/>
      <c r="J36" s="32">
        <v>1250</v>
      </c>
      <c r="K36" s="35"/>
    </row>
    <row r="37" spans="1:11" ht="72.75" x14ac:dyDescent="0.25">
      <c r="A37" s="1" t="s">
        <v>79</v>
      </c>
      <c r="B37" s="2" t="s">
        <v>64</v>
      </c>
      <c r="C37" s="2" t="s">
        <v>26</v>
      </c>
      <c r="D37" s="3" t="s">
        <v>80</v>
      </c>
      <c r="E37" s="4" t="s">
        <v>81</v>
      </c>
      <c r="F37" s="5">
        <v>200</v>
      </c>
      <c r="G37" s="5"/>
      <c r="H37" s="5">
        <v>200</v>
      </c>
      <c r="I37" s="5"/>
      <c r="J37" s="5"/>
    </row>
    <row r="38" spans="1:11" ht="48.75" x14ac:dyDescent="0.25">
      <c r="A38" s="1" t="s">
        <v>82</v>
      </c>
      <c r="B38" s="2" t="s">
        <v>64</v>
      </c>
      <c r="C38" s="2" t="s">
        <v>26</v>
      </c>
      <c r="D38" s="3" t="s">
        <v>83</v>
      </c>
      <c r="E38" s="4" t="s">
        <v>84</v>
      </c>
      <c r="F38" s="5">
        <v>800</v>
      </c>
      <c r="G38" s="5"/>
      <c r="H38" s="5">
        <v>800</v>
      </c>
      <c r="I38" s="5"/>
      <c r="J38" s="5">
        <v>1250</v>
      </c>
    </row>
    <row r="39" spans="1:11" ht="84.75" x14ac:dyDescent="0.25">
      <c r="A39" s="1" t="s">
        <v>85</v>
      </c>
      <c r="B39" s="2" t="s">
        <v>64</v>
      </c>
      <c r="C39" s="2" t="s">
        <v>26</v>
      </c>
      <c r="D39" s="3" t="s">
        <v>83</v>
      </c>
      <c r="E39" s="4" t="s">
        <v>86</v>
      </c>
      <c r="F39" s="5">
        <v>250</v>
      </c>
      <c r="G39" s="5"/>
      <c r="H39" s="5">
        <v>250</v>
      </c>
      <c r="I39" s="5"/>
      <c r="J39" s="5"/>
    </row>
    <row r="40" spans="1:11" s="34" customFormat="1" ht="14.25" x14ac:dyDescent="0.2">
      <c r="A40" s="28" t="s">
        <v>87</v>
      </c>
      <c r="B40" s="29" t="s">
        <v>25</v>
      </c>
      <c r="C40" s="29" t="s">
        <v>26</v>
      </c>
      <c r="D40" s="30" t="s">
        <v>27</v>
      </c>
      <c r="E40" s="31" t="s">
        <v>88</v>
      </c>
      <c r="F40" s="32">
        <v>1516</v>
      </c>
      <c r="G40" s="32"/>
      <c r="H40" s="32">
        <v>1516</v>
      </c>
      <c r="I40" s="32"/>
      <c r="J40" s="32">
        <v>1516</v>
      </c>
      <c r="K40" s="35"/>
    </row>
    <row r="41" spans="1:11" ht="84.75" x14ac:dyDescent="0.25">
      <c r="A41" s="1" t="s">
        <v>89</v>
      </c>
      <c r="B41" s="2" t="s">
        <v>33</v>
      </c>
      <c r="C41" s="2" t="s">
        <v>26</v>
      </c>
      <c r="D41" s="3" t="s">
        <v>90</v>
      </c>
      <c r="E41" s="4" t="s">
        <v>91</v>
      </c>
      <c r="F41" s="5">
        <v>22</v>
      </c>
      <c r="G41" s="5"/>
      <c r="H41" s="5">
        <v>22</v>
      </c>
      <c r="I41" s="5"/>
      <c r="J41" s="5">
        <v>22</v>
      </c>
    </row>
    <row r="42" spans="1:11" ht="48.75" x14ac:dyDescent="0.25">
      <c r="A42" s="1" t="s">
        <v>92</v>
      </c>
      <c r="B42" s="2" t="s">
        <v>33</v>
      </c>
      <c r="C42" s="2" t="s">
        <v>26</v>
      </c>
      <c r="D42" s="3" t="s">
        <v>90</v>
      </c>
      <c r="E42" s="4" t="s">
        <v>93</v>
      </c>
      <c r="F42" s="5">
        <v>74</v>
      </c>
      <c r="G42" s="5"/>
      <c r="H42" s="5">
        <v>74</v>
      </c>
      <c r="I42" s="5"/>
      <c r="J42" s="5">
        <v>74</v>
      </c>
    </row>
    <row r="43" spans="1:11" ht="48.75" x14ac:dyDescent="0.25">
      <c r="A43" s="1" t="s">
        <v>94</v>
      </c>
      <c r="B43" s="2" t="s">
        <v>64</v>
      </c>
      <c r="C43" s="2" t="s">
        <v>26</v>
      </c>
      <c r="D43" s="3" t="s">
        <v>90</v>
      </c>
      <c r="E43" s="4" t="s">
        <v>95</v>
      </c>
      <c r="F43" s="5">
        <v>124</v>
      </c>
      <c r="G43" s="5"/>
      <c r="H43" s="5">
        <v>124</v>
      </c>
      <c r="I43" s="5"/>
      <c r="J43" s="5">
        <v>124</v>
      </c>
    </row>
    <row r="44" spans="1:11" ht="24.75" x14ac:dyDescent="0.25">
      <c r="A44" s="1" t="s">
        <v>96</v>
      </c>
      <c r="B44" s="2" t="s">
        <v>33</v>
      </c>
      <c r="C44" s="2" t="s">
        <v>26</v>
      </c>
      <c r="D44" s="3" t="s">
        <v>90</v>
      </c>
      <c r="E44" s="4" t="s">
        <v>97</v>
      </c>
      <c r="F44" s="5">
        <v>74</v>
      </c>
      <c r="G44" s="5"/>
      <c r="H44" s="5">
        <v>74</v>
      </c>
      <c r="I44" s="5"/>
      <c r="J44" s="5">
        <v>74</v>
      </c>
    </row>
    <row r="45" spans="1:11" ht="24.75" x14ac:dyDescent="0.25">
      <c r="A45" s="1" t="s">
        <v>98</v>
      </c>
      <c r="B45" s="2" t="s">
        <v>33</v>
      </c>
      <c r="C45" s="2" t="s">
        <v>26</v>
      </c>
      <c r="D45" s="3" t="s">
        <v>90</v>
      </c>
      <c r="E45" s="4" t="s">
        <v>99</v>
      </c>
      <c r="F45" s="5">
        <v>434</v>
      </c>
      <c r="G45" s="5"/>
      <c r="H45" s="5">
        <v>434</v>
      </c>
      <c r="I45" s="5"/>
      <c r="J45" s="5">
        <v>434</v>
      </c>
    </row>
    <row r="46" spans="1:11" ht="60.75" x14ac:dyDescent="0.25">
      <c r="A46" s="1" t="s">
        <v>100</v>
      </c>
      <c r="B46" s="2" t="s">
        <v>64</v>
      </c>
      <c r="C46" s="2" t="s">
        <v>26</v>
      </c>
      <c r="D46" s="3" t="s">
        <v>90</v>
      </c>
      <c r="E46" s="4" t="s">
        <v>101</v>
      </c>
      <c r="F46" s="5">
        <v>25</v>
      </c>
      <c r="G46" s="5"/>
      <c r="H46" s="5">
        <v>25</v>
      </c>
      <c r="I46" s="5"/>
      <c r="J46" s="5">
        <v>25</v>
      </c>
    </row>
    <row r="47" spans="1:11" ht="36.75" x14ac:dyDescent="0.25">
      <c r="A47" s="1" t="s">
        <v>102</v>
      </c>
      <c r="B47" s="2" t="s">
        <v>64</v>
      </c>
      <c r="C47" s="2" t="s">
        <v>26</v>
      </c>
      <c r="D47" s="3" t="s">
        <v>90</v>
      </c>
      <c r="E47" s="4" t="s">
        <v>103</v>
      </c>
      <c r="F47" s="5">
        <v>68</v>
      </c>
      <c r="G47" s="5"/>
      <c r="H47" s="5">
        <v>68</v>
      </c>
      <c r="I47" s="5"/>
      <c r="J47" s="5">
        <v>68</v>
      </c>
    </row>
    <row r="48" spans="1:11" ht="60.75" x14ac:dyDescent="0.25">
      <c r="A48" s="1" t="s">
        <v>104</v>
      </c>
      <c r="B48" s="2" t="s">
        <v>33</v>
      </c>
      <c r="C48" s="2" t="s">
        <v>26</v>
      </c>
      <c r="D48" s="3" t="s">
        <v>90</v>
      </c>
      <c r="E48" s="4" t="s">
        <v>105</v>
      </c>
      <c r="F48" s="5">
        <v>155</v>
      </c>
      <c r="G48" s="5"/>
      <c r="H48" s="5">
        <v>155</v>
      </c>
      <c r="I48" s="5"/>
      <c r="J48" s="5">
        <v>155</v>
      </c>
    </row>
    <row r="49" spans="1:11" ht="36.75" x14ac:dyDescent="0.25">
      <c r="A49" s="1" t="s">
        <v>106</v>
      </c>
      <c r="B49" s="2" t="s">
        <v>64</v>
      </c>
      <c r="C49" s="2" t="s">
        <v>26</v>
      </c>
      <c r="D49" s="3" t="s">
        <v>90</v>
      </c>
      <c r="E49" s="4" t="s">
        <v>107</v>
      </c>
      <c r="F49" s="5">
        <v>540</v>
      </c>
      <c r="G49" s="5"/>
      <c r="H49" s="5">
        <v>540</v>
      </c>
      <c r="I49" s="5"/>
      <c r="J49" s="5">
        <v>540</v>
      </c>
    </row>
    <row r="50" spans="1:11" s="34" customFormat="1" ht="14.25" x14ac:dyDescent="0.2">
      <c r="A50" s="28" t="s">
        <v>108</v>
      </c>
      <c r="B50" s="29" t="s">
        <v>25</v>
      </c>
      <c r="C50" s="29" t="s">
        <v>26</v>
      </c>
      <c r="D50" s="30" t="s">
        <v>27</v>
      </c>
      <c r="E50" s="31" t="s">
        <v>109</v>
      </c>
      <c r="F50" s="32">
        <v>82</v>
      </c>
      <c r="G50" s="32"/>
      <c r="H50" s="32">
        <v>82</v>
      </c>
      <c r="I50" s="32"/>
      <c r="J50" s="32">
        <v>82</v>
      </c>
      <c r="K50" s="35"/>
    </row>
    <row r="51" spans="1:11" ht="24.75" x14ac:dyDescent="0.25">
      <c r="A51" s="1" t="s">
        <v>110</v>
      </c>
      <c r="B51" s="2" t="s">
        <v>64</v>
      </c>
      <c r="C51" s="2" t="s">
        <v>26</v>
      </c>
      <c r="D51" s="3" t="s">
        <v>111</v>
      </c>
      <c r="E51" s="4" t="s">
        <v>112</v>
      </c>
      <c r="F51" s="5">
        <v>82</v>
      </c>
      <c r="G51" s="5"/>
      <c r="H51" s="5">
        <v>82</v>
      </c>
      <c r="I51" s="5"/>
      <c r="J51" s="5">
        <v>82</v>
      </c>
    </row>
    <row r="52" spans="1:11" s="34" customFormat="1" ht="14.25" x14ac:dyDescent="0.2">
      <c r="A52" s="28" t="s">
        <v>113</v>
      </c>
      <c r="B52" s="29" t="s">
        <v>25</v>
      </c>
      <c r="C52" s="29" t="s">
        <v>26</v>
      </c>
      <c r="D52" s="30" t="s">
        <v>27</v>
      </c>
      <c r="E52" s="31" t="s">
        <v>114</v>
      </c>
      <c r="F52" s="32">
        <v>543958.6</v>
      </c>
      <c r="G52" s="32"/>
      <c r="H52" s="32">
        <v>556938.80000000005</v>
      </c>
      <c r="I52" s="32"/>
      <c r="J52" s="32">
        <v>543815.5</v>
      </c>
      <c r="K52" s="35"/>
    </row>
    <row r="53" spans="1:11" s="34" customFormat="1" ht="24" x14ac:dyDescent="0.2">
      <c r="A53" s="28" t="s">
        <v>115</v>
      </c>
      <c r="B53" s="29" t="s">
        <v>25</v>
      </c>
      <c r="C53" s="29" t="s">
        <v>26</v>
      </c>
      <c r="D53" s="30" t="s">
        <v>27</v>
      </c>
      <c r="E53" s="31" t="s">
        <v>116</v>
      </c>
      <c r="F53" s="32">
        <v>543958.6</v>
      </c>
      <c r="G53" s="32"/>
      <c r="H53" s="32">
        <v>556938.80000000005</v>
      </c>
      <c r="I53" s="32"/>
      <c r="J53" s="32">
        <v>543815.5</v>
      </c>
      <c r="K53" s="35"/>
    </row>
    <row r="54" spans="1:11" x14ac:dyDescent="0.25">
      <c r="A54" s="1" t="s">
        <v>117</v>
      </c>
      <c r="B54" s="2" t="s">
        <v>64</v>
      </c>
      <c r="C54" s="2" t="s">
        <v>26</v>
      </c>
      <c r="D54" s="3" t="s">
        <v>118</v>
      </c>
      <c r="E54" s="4" t="s">
        <v>119</v>
      </c>
      <c r="F54" s="5">
        <v>53889</v>
      </c>
      <c r="G54" s="5"/>
      <c r="H54" s="5">
        <v>53889</v>
      </c>
      <c r="I54" s="5"/>
      <c r="J54" s="5">
        <v>53889</v>
      </c>
    </row>
    <row r="55" spans="1:11" ht="36.75" x14ac:dyDescent="0.25">
      <c r="A55" s="1" t="s">
        <v>120</v>
      </c>
      <c r="B55" s="2" t="s">
        <v>64</v>
      </c>
      <c r="C55" s="2" t="s">
        <v>26</v>
      </c>
      <c r="D55" s="3" t="s">
        <v>118</v>
      </c>
      <c r="E55" s="4" t="s">
        <v>121</v>
      </c>
      <c r="F55" s="5">
        <v>451031.2</v>
      </c>
      <c r="G55" s="5"/>
      <c r="H55" s="5">
        <v>464425.2</v>
      </c>
      <c r="I55" s="5"/>
      <c r="J55" s="5">
        <v>451031.2</v>
      </c>
    </row>
    <row r="56" spans="1:11" ht="48.75" x14ac:dyDescent="0.25">
      <c r="A56" s="1" t="s">
        <v>122</v>
      </c>
      <c r="B56" s="2" t="s">
        <v>64</v>
      </c>
      <c r="C56" s="2" t="s">
        <v>26</v>
      </c>
      <c r="D56" s="3" t="s">
        <v>118</v>
      </c>
      <c r="E56" s="4" t="s">
        <v>123</v>
      </c>
      <c r="F56" s="5">
        <v>7895.9</v>
      </c>
      <c r="G56" s="5"/>
      <c r="H56" s="5">
        <v>7895.9</v>
      </c>
      <c r="I56" s="5"/>
      <c r="J56" s="5">
        <v>7895.9</v>
      </c>
    </row>
    <row r="57" spans="1:11" ht="84.75" x14ac:dyDescent="0.25">
      <c r="A57" s="1" t="s">
        <v>124</v>
      </c>
      <c r="B57" s="2" t="s">
        <v>64</v>
      </c>
      <c r="C57" s="2" t="s">
        <v>26</v>
      </c>
      <c r="D57" s="3" t="s">
        <v>118</v>
      </c>
      <c r="E57" s="4" t="s">
        <v>125</v>
      </c>
      <c r="F57" s="5">
        <v>1909.2</v>
      </c>
      <c r="G57" s="5"/>
      <c r="H57" s="5">
        <v>1909.2</v>
      </c>
      <c r="I57" s="5"/>
      <c r="J57" s="5">
        <v>1909.2</v>
      </c>
    </row>
    <row r="58" spans="1:11" ht="48.75" x14ac:dyDescent="0.25">
      <c r="A58" s="1" t="s">
        <v>126</v>
      </c>
      <c r="B58" s="2" t="s">
        <v>64</v>
      </c>
      <c r="C58" s="2" t="s">
        <v>26</v>
      </c>
      <c r="D58" s="3" t="s">
        <v>118</v>
      </c>
      <c r="E58" s="4" t="s">
        <v>127</v>
      </c>
      <c r="F58" s="5">
        <v>1745.3</v>
      </c>
      <c r="G58" s="5"/>
      <c r="H58" s="5">
        <v>1757.2</v>
      </c>
      <c r="I58" s="5"/>
      <c r="J58" s="5">
        <v>1814.1</v>
      </c>
    </row>
    <row r="59" spans="1:11" ht="72.75" x14ac:dyDescent="0.25">
      <c r="A59" s="1" t="s">
        <v>128</v>
      </c>
      <c r="B59" s="2" t="s">
        <v>64</v>
      </c>
      <c r="C59" s="2" t="s">
        <v>26</v>
      </c>
      <c r="D59" s="3" t="s">
        <v>118</v>
      </c>
      <c r="E59" s="4" t="s">
        <v>129</v>
      </c>
      <c r="F59" s="5">
        <v>18</v>
      </c>
      <c r="G59" s="5"/>
      <c r="H59" s="5">
        <v>19</v>
      </c>
      <c r="I59" s="5"/>
      <c r="J59" s="5">
        <v>120</v>
      </c>
    </row>
    <row r="60" spans="1:11" ht="48.75" x14ac:dyDescent="0.25">
      <c r="A60" s="1" t="s">
        <v>130</v>
      </c>
      <c r="B60" s="2" t="s">
        <v>64</v>
      </c>
      <c r="C60" s="2" t="s">
        <v>26</v>
      </c>
      <c r="D60" s="3" t="s">
        <v>118</v>
      </c>
      <c r="E60" s="4" t="s">
        <v>131</v>
      </c>
      <c r="F60" s="5">
        <v>497.3</v>
      </c>
      <c r="G60" s="5"/>
      <c r="H60" s="5">
        <v>517.20000000000005</v>
      </c>
      <c r="I60" s="5"/>
      <c r="J60" s="5">
        <v>537.9</v>
      </c>
    </row>
    <row r="61" spans="1:11" ht="36.75" x14ac:dyDescent="0.25">
      <c r="A61" s="1" t="s">
        <v>132</v>
      </c>
      <c r="B61" s="2" t="s">
        <v>64</v>
      </c>
      <c r="C61" s="2" t="s">
        <v>26</v>
      </c>
      <c r="D61" s="3" t="s">
        <v>118</v>
      </c>
      <c r="E61" s="4" t="s">
        <v>133</v>
      </c>
      <c r="F61" s="5">
        <v>1987.2</v>
      </c>
      <c r="G61" s="5"/>
      <c r="H61" s="5">
        <v>1540.6</v>
      </c>
      <c r="I61" s="5"/>
      <c r="J61" s="5">
        <v>1632.7</v>
      </c>
    </row>
    <row r="62" spans="1:11" ht="60.75" x14ac:dyDescent="0.25">
      <c r="A62" s="1" t="s">
        <v>134</v>
      </c>
      <c r="B62" s="2" t="s">
        <v>64</v>
      </c>
      <c r="C62" s="2" t="s">
        <v>26</v>
      </c>
      <c r="D62" s="3" t="s">
        <v>118</v>
      </c>
      <c r="E62" s="4" t="s">
        <v>135</v>
      </c>
      <c r="F62" s="5">
        <v>24985.5</v>
      </c>
      <c r="G62" s="5"/>
      <c r="H62" s="5">
        <v>24985.5</v>
      </c>
      <c r="I62" s="5"/>
      <c r="J62" s="5">
        <v>24985.5</v>
      </c>
    </row>
    <row r="63" spans="1:11" ht="15.75" x14ac:dyDescent="0.25">
      <c r="A63" s="41"/>
      <c r="B63" s="42"/>
      <c r="C63" s="42"/>
      <c r="D63" s="43"/>
      <c r="E63" s="36" t="s">
        <v>136</v>
      </c>
      <c r="F63" s="37">
        <f>F12</f>
        <v>776744.6</v>
      </c>
      <c r="G63" s="38"/>
      <c r="H63" s="37">
        <f>H12</f>
        <v>794069.8</v>
      </c>
      <c r="I63" s="38"/>
      <c r="J63" s="37">
        <f>J12</f>
        <v>786589.5</v>
      </c>
      <c r="K63" s="38"/>
    </row>
  </sheetData>
  <mergeCells count="3">
    <mergeCell ref="A7:J7"/>
    <mergeCell ref="A9:D9"/>
    <mergeCell ref="A63:D63"/>
  </mergeCells>
  <pageMargins left="0.70866141732283472" right="0.70866141732283472" top="0.74803149606299213" bottom="0.74803149606299213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2019-12-11T06:10:31Z</cp:lastPrinted>
  <dcterms:created xsi:type="dcterms:W3CDTF">2019-11-18T05:23:18Z</dcterms:created>
  <dcterms:modified xsi:type="dcterms:W3CDTF">2019-12-11T06:12:03Z</dcterms:modified>
</cp:coreProperties>
</file>