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6 созыв\32 сессия 27.12.2019\решения\изм. в бюджет 2020 года\"/>
    </mc:Choice>
  </mc:AlternateContent>
  <bookViews>
    <workbookView xWindow="120" yWindow="30" windowWidth="17235" windowHeight="1105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G61" i="1" l="1"/>
  <c r="H61" i="1" s="1"/>
  <c r="G60" i="1"/>
  <c r="H60" i="1" s="1"/>
  <c r="H59" i="1"/>
  <c r="H68" i="1"/>
  <c r="H67" i="1"/>
  <c r="H66" i="1"/>
  <c r="H65" i="1"/>
  <c r="H64" i="1"/>
  <c r="H63" i="1"/>
  <c r="H62" i="1"/>
  <c r="H58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F69" i="1"/>
  <c r="G57" i="1"/>
  <c r="H57" i="1" s="1"/>
  <c r="G56" i="1" l="1"/>
  <c r="H56" i="1" l="1"/>
  <c r="G16" i="1"/>
  <c r="H16" i="1" l="1"/>
  <c r="H69" i="1" s="1"/>
  <c r="G69" i="1"/>
</calcChain>
</file>

<file path=xl/sharedStrings.xml><?xml version="1.0" encoding="utf-8"?>
<sst xmlns="http://schemas.openxmlformats.org/spreadsheetml/2006/main" count="281" uniqueCount="131">
  <si>
    <t>в тыс. руб.</t>
  </si>
  <si>
    <t>Код БКД</t>
  </si>
  <si>
    <t>Наименование</t>
  </si>
  <si>
    <t>00000000</t>
  </si>
  <si>
    <t>00</t>
  </si>
  <si>
    <t>0000</t>
  </si>
  <si>
    <t>000</t>
  </si>
  <si>
    <t>10000000</t>
  </si>
  <si>
    <t>НАЛОГОВЫЕ И НЕНАЛОГОВЫЕ ДОХОДЫ</t>
  </si>
  <si>
    <t>10100000</t>
  </si>
  <si>
    <t>НАЛОГИ НА ПРИБЫЛЬ, ДОХОДЫ</t>
  </si>
  <si>
    <t>10102010</t>
  </si>
  <si>
    <t>01</t>
  </si>
  <si>
    <t>110</t>
  </si>
  <si>
    <t>10102020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</si>
  <si>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</si>
  <si>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10102030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</si>
  <si>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</si>
  <si>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10300000</t>
  </si>
  <si>
    <t>НАЛОГИ НА ТОВАРЫ (РАБОТЫ, УСЛУГИ), РЕАЛИЗУЕМЫЕ НА ТЕРРИТОРИИ РОССИЙСКОЙ ФЕДЕРАЦИИ</t>
  </si>
  <si>
    <t>10302231</t>
  </si>
  <si>
    <t>10302251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</si>
  <si>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</t>
  </si>
  <si>
    <t>10500000</t>
  </si>
  <si>
    <t>НАЛОГИ НА СОВОКУПНЫЙ ДОХОД</t>
  </si>
  <si>
    <t>10502010</t>
  </si>
  <si>
    <t>02</t>
  </si>
  <si>
    <t>Единый налог на вмененный доход для отдельных видов деятельности</t>
  </si>
  <si>
    <t>10503010</t>
  </si>
  <si>
    <t>Единый сельскохозяйственный налог</t>
  </si>
  <si>
    <t>10504020</t>
  </si>
  <si>
    <t>Налог, взымаемый в связи с применением патентной системы налогообложения, зачисляемый в бюджеты мунципальных районов</t>
  </si>
  <si>
    <t>10700000</t>
  </si>
  <si>
    <t>НАЛОГИ, СБОРЫ И РЕГУЛЯРНЫЕ ПЛАТЕЖИ ЗА ПОЛЬЗОВАНИЕ ПРИРОДНЫМИ РЕСУРСАМИ</t>
  </si>
  <si>
    <t>10701020</t>
  </si>
  <si>
    <t>Налог на добычу общераспространенных полезных ископаемых</t>
  </si>
  <si>
    <t>10800000</t>
  </si>
  <si>
    <t>ГОСУДАРСТВЕННАЯ ПОШЛИНА</t>
  </si>
  <si>
    <t>10803010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</si>
  <si>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</si>
  <si>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</si>
  <si>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</si>
  <si>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</si>
  <si>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</si>
  <si>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</si>
  <si>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</si>
  <si>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</si>
  <si>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</si>
  <si>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11105075</t>
  </si>
  <si>
    <t>Доходы от сдачи в аренду имущества, составляющего казну муниципальных районов (за исключением земельных участков)</t>
  </si>
  <si>
    <t>11109045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</si>
  <si>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</si>
  <si>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</t>
  </si>
  <si>
    <t>ПЛАТЕЖИ ПРИ ПОЛЬЗОВАНИИ ПРИРОДНЫМИ РЕСУРСАМИ</t>
  </si>
  <si>
    <t>11201041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</si>
  <si>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</si>
  <si>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11400000</t>
  </si>
  <si>
    <t>ДОХОДЫ ОТ ПРОДАЖИ МАТЕРИАЛЬНЫХ И НЕМАТЕРИАЛЬНЫХ АКТИВОВ</t>
  </si>
  <si>
    <t>11402053</t>
  </si>
  <si>
    <t>410</t>
  </si>
  <si>
    <t>Доходы от реализации иного имущества, находящегося в собственности 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</si>
  <si>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11406013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</si>
  <si>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</si>
  <si>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</si>
  <si>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11406313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</si>
  <si>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</si>
  <si>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11600000</t>
  </si>
  <si>
    <t>ШТРАФЫ, САНКЦИИ, ВОЗМЕЩЕНИЕ УЩЕРБА</t>
  </si>
  <si>
    <t>11603010</t>
  </si>
  <si>
    <t>140</t>
  </si>
  <si>
    <t>Денежные взыскания (штрафы) за нарушение законодательства о налогах и сборах, предусмотренные статьями 116, 118, 1191, пунктами 1 и 2 статьи 120, статьями 125, 126, 128, 129, 1291, 132, 133, 134, 135, 1351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</si>
  <si>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11608010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</si>
  <si>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</si>
  <si>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11621050</t>
  </si>
  <si>
    <t>Денежные взыскания (штрафы) и иные суммы, взыскиваемые с лиц,  виновных в совершении преступлений, и в возмещение ущерба имуществу, зачисляемые в бюджеты муниципальных районов</t>
  </si>
  <si>
    <t>11625060</t>
  </si>
  <si>
    <t>Денежные взыскания (штрафы) за нарушение земельного законодательства</t>
  </si>
  <si>
    <t>11630030</t>
  </si>
  <si>
    <t>Прочие денежные взыскания (штрафы) за правонарушения в области дорожного движения</t>
  </si>
  <si>
    <t>11633050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</si>
  <si>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</si>
  <si>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11635030</t>
  </si>
  <si>
    <t>Суммы по искам о возмещении вреда, причиненного окружающей среде, подлежащие зачислению в бюджеты муниципальных районов</t>
  </si>
  <si>
    <t>11643000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</si>
  <si>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 правонарушениях</t>
  </si>
  <si>
    <t>11690050</t>
  </si>
  <si>
    <t>Прочие поступления от  денежных  взысканий  (штрафов)  и  иных   сумм в возмещение ущерба, зачисляемые в бюджеты муниципальных районов</t>
  </si>
  <si>
    <t>11700000</t>
  </si>
  <si>
    <t>ПРОЧИЕ НЕНАЛОГОВЫЕ ДОХОДЫ</t>
  </si>
  <si>
    <t>11705050</t>
  </si>
  <si>
    <t>180</t>
  </si>
  <si>
    <t>Прочие неналоговые доходы бюджетов муниципальных районов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</si>
  <si>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</si>
  <si>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</si>
  <si>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</si>
  <si>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</si>
  <si>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20215001</t>
  </si>
  <si>
    <t>150</t>
  </si>
  <si>
    <t xml:space="preserve">Дотация на выравнивание бюджетной обеспеченности </t>
  </si>
  <si>
    <t>20230024</t>
  </si>
  <si>
    <t>Субвенции бюджетам муниципальных образований в Удмуртской Республике на выполнение передаваемых полномочий субъектов Российской Федерации</t>
  </si>
  <si>
    <t>20230027</t>
  </si>
  <si>
    <t>Субвенции бюджетам муниципальных образований в Удмуртской Республике на социальную поддержку детей-сирот и детей, оставшихся без попечения родителей, переданных в приёмные семьи</t>
  </si>
  <si>
    <t>20230029</t>
  </si>
  <si>
    <t>Субвенции бюджетам муниципальных образований в Удмуртской Республике на компенсацию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</si>
  <si>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20235118</t>
  </si>
  <si>
    <t>Субвенции бюджетам муниципальных образований в Удмуртской Республике на осуществление первичного воинского учёта на территориях, где отсутствуют военные комиссариаты</t>
  </si>
  <si>
    <t>20235120</t>
  </si>
  <si>
    <t>Субвенция бюджетам муниципальных образований в Удмуртской Республике на 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 в Удмуртской Республике</t>
  </si>
  <si>
    <t>20235260</t>
  </si>
  <si>
    <t>Субвенции бюджетам муниципальных образований в Удмуртской Республике на выплату единовременного пособия при всех формах устройства детей, лишённых родительского попечения, в семью</t>
  </si>
  <si>
    <t>20235930</t>
  </si>
  <si>
    <t>Субвенции бюджетам муниципальных образований в Удмуртской Республике на государственную регистрацию актов гражданского состояния</t>
  </si>
  <si>
    <t>20240014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</si>
  <si>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</si>
  <si>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</si>
  <si>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</si>
  <si>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</si>
  <si>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муниципального образования "Якшур-Бодьинский район"</t>
  </si>
  <si>
    <t>от 06 декабря 2019 года  №5/303</t>
  </si>
  <si>
    <t>Приложение 1</t>
  </si>
  <si>
    <t>"</t>
  </si>
  <si>
    <t>Сумма на 2020 год</t>
  </si>
  <si>
    <t xml:space="preserve">Доходы бюджета муниципального образования "Якшур-Бодьинский район" на 2020 год 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</si>
  <si>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</si>
  <si>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20225097</t>
  </si>
  <si>
    <t>20229999</t>
  </si>
  <si>
    <t>Прочие субсидии бюджетам муниципальных районов</t>
  </si>
  <si>
    <t>к решению Совета депутатов</t>
  </si>
  <si>
    <t>к  решению Совета депутатов</t>
  </si>
  <si>
    <t>от "27" декабря 2019 года  № 2/308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</si>
</sst>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9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49" fontId="1" fillId="0" borderId="1" xfId="0" applyNumberFormat="1" applyFont="1" applyBorder="1"/>
    <xf numFmtId="49" fontId="1" fillId="0" borderId="2" xfId="0" applyNumberFormat="1" applyFont="1" applyBorder="1"/>
    <xf numFmtId="49" fontId="1" fillId="0" borderId="3" xfId="0" applyNumberFormat="1" applyFont="1" applyBorder="1"/>
    <xf numFmtId="164" fontId="2" fillId="0" borderId="4" xfId="0" applyNumberFormat="1" applyFont="1" applyBorder="1" applyAlignment="1">
      <alignment wrapText="1"/>
    </xf>
    <xf numFmtId="0" fontId="1" fillId="0" borderId="4" xfId="0" applyFont="1" applyBorder="1" applyAlignment="1">
      <alignment shrinkToFit="1"/>
    </xf>
    <xf numFmtId="0" fontId="0" fillId="0" borderId="0" xfId="0" applyFill="1"/>
    <xf numFmtId="49" fontId="1" fillId="0" borderId="0" xfId="0" applyNumberFormat="1" applyFont="1" applyBorder="1"/>
    <xf numFmtId="0" fontId="2" fillId="0" borderId="0" xfId="0" applyFont="1" applyBorder="1" applyAlignment="1">
      <alignment wrapText="1"/>
    </xf>
    <xf numFmtId="0" fontId="1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49" fontId="0" fillId="0" borderId="0" xfId="0" applyNumberFormat="1"/>
    <xf numFmtId="0" fontId="0" fillId="0" borderId="0" xfId="0" applyAlignment="1">
      <alignment horizontal="right"/>
    </xf>
    <xf numFmtId="0" fontId="0" fillId="0" borderId="0" xfId="0" applyFill="1" applyAlignment="1">
      <alignment horizontal="right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9" fontId="5" fillId="0" borderId="1" xfId="0" applyNumberFormat="1" applyFont="1" applyBorder="1"/>
    <xf numFmtId="49" fontId="5" fillId="0" borderId="2" xfId="0" applyNumberFormat="1" applyFont="1" applyBorder="1"/>
    <xf numFmtId="49" fontId="5" fillId="0" borderId="3" xfId="0" applyNumberFormat="1" applyFont="1" applyBorder="1"/>
    <xf numFmtId="164" fontId="6" fillId="0" borderId="4" xfId="0" applyNumberFormat="1" applyFont="1" applyBorder="1" applyAlignment="1">
      <alignment wrapText="1"/>
    </xf>
    <xf numFmtId="0" fontId="5" fillId="0" borderId="4" xfId="0" applyFont="1" applyBorder="1" applyAlignment="1">
      <alignment shrinkToFit="1"/>
    </xf>
    <xf numFmtId="0" fontId="5" fillId="0" borderId="3" xfId="0" applyFont="1" applyFill="1" applyBorder="1" applyAlignment="1">
      <alignment shrinkToFit="1"/>
    </xf>
    <xf numFmtId="0" fontId="4" fillId="0" borderId="0" xfId="0" applyFont="1"/>
    <xf numFmtId="0" fontId="3" fillId="0" borderId="4" xfId="0" applyFont="1" applyBorder="1"/>
    <xf numFmtId="0" fontId="3" fillId="0" borderId="4" xfId="0" applyFont="1" applyBorder="1" applyAlignment="1">
      <alignment shrinkToFit="1"/>
    </xf>
    <xf numFmtId="164" fontId="2" fillId="0" borderId="0" xfId="0" applyNumberFormat="1" applyFont="1" applyBorder="1" applyAlignment="1">
      <alignment wrapText="1"/>
    </xf>
    <xf numFmtId="0" fontId="1" fillId="0" borderId="0" xfId="0" applyFont="1" applyBorder="1" applyAlignment="1">
      <alignment shrinkToFit="1"/>
    </xf>
    <xf numFmtId="0" fontId="8" fillId="0" borderId="0" xfId="0" applyFont="1" applyBorder="1" applyAlignment="1">
      <alignment horizontal="right" shrinkToFit="1"/>
    </xf>
    <xf numFmtId="164" fontId="2" fillId="0" borderId="8" xfId="0" applyNumberFormat="1" applyFont="1" applyBorder="1" applyAlignment="1">
      <alignment wrapText="1"/>
    </xf>
    <xf numFmtId="0" fontId="3" fillId="0" borderId="0" xfId="0" applyNumberFormat="1" applyFont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0"/>
  <sheetViews>
    <sheetView tabSelected="1" topLeftCell="A2" workbookViewId="0">
      <selection activeCell="L7" sqref="L7"/>
    </sheetView>
  </sheetViews>
  <sheetFormatPr defaultRowHeight="15" x14ac:dyDescent="0.25"/>
  <cols>
    <col min="1" max="1" width="10.140625" style="11" bestFit="1" customWidth="1"/>
    <col min="2" max="2" width="3.28515625" style="11" customWidth="1"/>
    <col min="3" max="3" width="5.5703125" style="11" bestFit="1" customWidth="1"/>
    <col min="4" max="4" width="4.85546875" style="11" bestFit="1" customWidth="1"/>
    <col min="5" max="5" width="47.85546875" customWidth="1"/>
    <col min="6" max="6" width="14.85546875" hidden="1" customWidth="1"/>
    <col min="7" max="7" width="14.85546875" style="6" hidden="1" customWidth="1"/>
    <col min="8" max="8" width="14.85546875" style="6" customWidth="1"/>
  </cols>
  <sheetData>
    <row r="1" spans="1:8" ht="14.25" hidden="1" customHeight="1" x14ac:dyDescent="0.25">
      <c r="A1" s="1"/>
      <c r="B1" s="2"/>
      <c r="C1" s="2"/>
      <c r="D1" s="3"/>
      <c r="E1" s="4"/>
      <c r="F1" s="5"/>
      <c r="G1" s="5"/>
      <c r="H1" s="5"/>
    </row>
    <row r="2" spans="1:8" ht="14.25" customHeight="1" x14ac:dyDescent="0.25">
      <c r="A2" s="7"/>
      <c r="B2" s="7"/>
      <c r="C2" s="7"/>
      <c r="D2" s="7"/>
      <c r="E2" s="27"/>
      <c r="G2" s="28"/>
      <c r="H2" s="9" t="s">
        <v>120</v>
      </c>
    </row>
    <row r="3" spans="1:8" ht="14.25" customHeight="1" x14ac:dyDescent="0.25">
      <c r="A3" s="7"/>
      <c r="B3" s="7"/>
      <c r="C3" s="7"/>
      <c r="D3" s="7"/>
      <c r="E3" s="27"/>
      <c r="G3" s="28"/>
      <c r="H3" s="9" t="s">
        <v>129</v>
      </c>
    </row>
    <row r="4" spans="1:8" ht="14.25" customHeight="1" x14ac:dyDescent="0.25">
      <c r="A4" s="7"/>
      <c r="B4" s="7"/>
      <c r="C4" s="7"/>
      <c r="D4" s="7"/>
      <c r="E4" s="27"/>
      <c r="G4" s="28"/>
      <c r="H4" s="9" t="s">
        <v>118</v>
      </c>
    </row>
    <row r="5" spans="1:8" ht="14.25" customHeight="1" x14ac:dyDescent="0.25">
      <c r="A5" s="7"/>
      <c r="B5" s="7"/>
      <c r="C5" s="7"/>
      <c r="D5" s="7"/>
      <c r="E5" s="27"/>
      <c r="G5" s="28"/>
      <c r="H5" s="9" t="s">
        <v>130</v>
      </c>
    </row>
    <row r="6" spans="1:8" ht="13.15" customHeight="1" x14ac:dyDescent="0.25">
      <c r="A6" s="7"/>
      <c r="B6" s="7"/>
      <c r="C6" s="7"/>
      <c r="D6" s="7"/>
      <c r="E6" s="27"/>
      <c r="F6" s="9"/>
      <c r="G6" s="28"/>
      <c r="H6" s="28"/>
    </row>
    <row r="7" spans="1:8" ht="14.25" customHeight="1" x14ac:dyDescent="0.25">
      <c r="A7" s="7"/>
      <c r="B7" s="7"/>
      <c r="C7" s="7"/>
      <c r="D7" s="7"/>
      <c r="E7" s="27"/>
      <c r="G7" s="28"/>
      <c r="H7" s="29" t="s">
        <v>121</v>
      </c>
    </row>
    <row r="8" spans="1:8" x14ac:dyDescent="0.25">
      <c r="B8" s="7"/>
      <c r="C8" s="7"/>
      <c r="D8" s="7"/>
      <c r="E8" s="8"/>
      <c r="G8" s="10"/>
      <c r="H8" s="9" t="s">
        <v>120</v>
      </c>
    </row>
    <row r="9" spans="1:8" x14ac:dyDescent="0.25">
      <c r="A9" s="7"/>
      <c r="B9" s="7"/>
      <c r="C9" s="7"/>
      <c r="D9" s="7"/>
      <c r="E9" s="8"/>
      <c r="G9" s="10"/>
      <c r="H9" s="9" t="s">
        <v>128</v>
      </c>
    </row>
    <row r="10" spans="1:8" x14ac:dyDescent="0.25">
      <c r="A10" s="7"/>
      <c r="B10" s="7"/>
      <c r="C10" s="7"/>
      <c r="D10" s="7"/>
      <c r="E10" s="8"/>
      <c r="G10" s="10"/>
      <c r="H10" s="9" t="s">
        <v>118</v>
      </c>
    </row>
    <row r="11" spans="1:8" x14ac:dyDescent="0.25">
      <c r="A11" s="7"/>
      <c r="B11" s="7"/>
      <c r="C11" s="7"/>
      <c r="D11" s="7"/>
      <c r="E11" s="8"/>
      <c r="G11" s="10"/>
      <c r="H11" s="9" t="s">
        <v>119</v>
      </c>
    </row>
    <row r="13" spans="1:8" ht="33.75" customHeight="1" x14ac:dyDescent="0.25">
      <c r="A13" s="31" t="s">
        <v>123</v>
      </c>
      <c r="B13" s="31"/>
      <c r="C13" s="31"/>
      <c r="D13" s="31"/>
      <c r="E13" s="31"/>
      <c r="F13" s="31"/>
      <c r="G13" s="31"/>
      <c r="H13" s="31"/>
    </row>
    <row r="14" spans="1:8" x14ac:dyDescent="0.25">
      <c r="G14" s="13"/>
      <c r="H14" s="12" t="s">
        <v>0</v>
      </c>
    </row>
    <row r="15" spans="1:8" ht="39" customHeight="1" x14ac:dyDescent="0.25">
      <c r="A15" s="32" t="s">
        <v>1</v>
      </c>
      <c r="B15" s="32"/>
      <c r="C15" s="32"/>
      <c r="D15" s="32"/>
      <c r="E15" s="14" t="s">
        <v>2</v>
      </c>
      <c r="F15" s="15" t="s">
        <v>122</v>
      </c>
      <c r="G15" s="16"/>
      <c r="H15" s="17" t="s">
        <v>122</v>
      </c>
    </row>
    <row r="16" spans="1:8" s="24" customFormat="1" ht="17.25" hidden="1" customHeight="1" x14ac:dyDescent="0.2">
      <c r="A16" s="18" t="s">
        <v>3</v>
      </c>
      <c r="B16" s="19" t="s">
        <v>4</v>
      </c>
      <c r="C16" s="19" t="s">
        <v>5</v>
      </c>
      <c r="D16" s="20" t="s">
        <v>6</v>
      </c>
      <c r="E16" s="21"/>
      <c r="F16" s="22">
        <v>776744.6</v>
      </c>
      <c r="G16" s="23">
        <f>G17+G56</f>
        <v>47897.200000000004</v>
      </c>
      <c r="H16" s="22">
        <f>F16+G16</f>
        <v>824641.79999999993</v>
      </c>
    </row>
    <row r="17" spans="1:8" s="24" customFormat="1" ht="14.25" x14ac:dyDescent="0.2">
      <c r="A17" s="18" t="s">
        <v>7</v>
      </c>
      <c r="B17" s="19" t="s">
        <v>4</v>
      </c>
      <c r="C17" s="19" t="s">
        <v>5</v>
      </c>
      <c r="D17" s="20" t="s">
        <v>6</v>
      </c>
      <c r="E17" s="21" t="s">
        <v>8</v>
      </c>
      <c r="F17" s="22">
        <v>232786</v>
      </c>
      <c r="G17" s="22"/>
      <c r="H17" s="22">
        <f>F17+G17</f>
        <v>232786</v>
      </c>
    </row>
    <row r="18" spans="1:8" s="24" customFormat="1" ht="14.25" x14ac:dyDescent="0.2">
      <c r="A18" s="18" t="s">
        <v>9</v>
      </c>
      <c r="B18" s="19" t="s">
        <v>4</v>
      </c>
      <c r="C18" s="19" t="s">
        <v>5</v>
      </c>
      <c r="D18" s="20" t="s">
        <v>6</v>
      </c>
      <c r="E18" s="21" t="s">
        <v>10</v>
      </c>
      <c r="F18" s="22">
        <v>190468</v>
      </c>
      <c r="G18" s="22"/>
      <c r="H18" s="22">
        <f t="shared" ref="H18:H68" si="0">F18+G18</f>
        <v>190468</v>
      </c>
    </row>
    <row r="19" spans="1:8" x14ac:dyDescent="0.25">
      <c r="A19" s="1" t="s">
        <v>11</v>
      </c>
      <c r="B19" s="2" t="s">
        <v>12</v>
      </c>
      <c r="C19" s="2" t="s">
        <v>5</v>
      </c>
      <c r="D19" s="3" t="s">
        <v>13</v>
      </c>
      <c r="E19" s="4" t="s">
        <v>116</v>
      </c>
      <c r="F19" s="5">
        <v>190468</v>
      </c>
      <c r="G19" s="5"/>
      <c r="H19" s="5">
        <f t="shared" si="0"/>
        <v>190468</v>
      </c>
    </row>
    <row r="20" spans="1:8" ht="84.75" hidden="1" x14ac:dyDescent="0.25">
      <c r="A20" s="1" t="s">
        <v>14</v>
      </c>
      <c r="B20" s="2" t="s">
        <v>12</v>
      </c>
      <c r="C20" s="2" t="s">
        <v>5</v>
      </c>
      <c r="D20" s="3" t="s">
        <v>13</v>
      </c>
      <c r="E20" s="4" t="s">
        <v>15</v>
      </c>
      <c r="F20" s="5">
        <v>612</v>
      </c>
      <c r="G20" s="5"/>
      <c r="H20" s="5">
        <f t="shared" si="0"/>
        <v>612</v>
      </c>
    </row>
    <row r="21" spans="1:8" ht="36.75" hidden="1" x14ac:dyDescent="0.25">
      <c r="A21" s="1" t="s">
        <v>16</v>
      </c>
      <c r="B21" s="2" t="s">
        <v>12</v>
      </c>
      <c r="C21" s="2" t="s">
        <v>5</v>
      </c>
      <c r="D21" s="3" t="s">
        <v>13</v>
      </c>
      <c r="E21" s="4" t="s">
        <v>17</v>
      </c>
      <c r="F21" s="5">
        <v>510</v>
      </c>
      <c r="G21" s="5"/>
      <c r="H21" s="5">
        <f t="shared" si="0"/>
        <v>510</v>
      </c>
    </row>
    <row r="22" spans="1:8" s="24" customFormat="1" ht="36" x14ac:dyDescent="0.2">
      <c r="A22" s="18" t="s">
        <v>18</v>
      </c>
      <c r="B22" s="19" t="s">
        <v>4</v>
      </c>
      <c r="C22" s="19" t="s">
        <v>5</v>
      </c>
      <c r="D22" s="20" t="s">
        <v>6</v>
      </c>
      <c r="E22" s="21" t="s">
        <v>19</v>
      </c>
      <c r="F22" s="22">
        <v>13611</v>
      </c>
      <c r="G22" s="22"/>
      <c r="H22" s="22">
        <f t="shared" si="0"/>
        <v>13611</v>
      </c>
    </row>
    <row r="23" spans="1:8" ht="24.75" x14ac:dyDescent="0.25">
      <c r="A23" s="1" t="s">
        <v>20</v>
      </c>
      <c r="B23" s="2" t="s">
        <v>12</v>
      </c>
      <c r="C23" s="2" t="s">
        <v>5</v>
      </c>
      <c r="D23" s="3" t="s">
        <v>13</v>
      </c>
      <c r="E23" s="4" t="s">
        <v>117</v>
      </c>
      <c r="F23" s="5">
        <v>13611</v>
      </c>
      <c r="G23" s="5"/>
      <c r="H23" s="5">
        <f t="shared" si="0"/>
        <v>13611</v>
      </c>
    </row>
    <row r="24" spans="1:8" ht="60.75" hidden="1" x14ac:dyDescent="0.25">
      <c r="A24" s="1" t="s">
        <v>21</v>
      </c>
      <c r="B24" s="2" t="s">
        <v>12</v>
      </c>
      <c r="C24" s="2" t="s">
        <v>5</v>
      </c>
      <c r="D24" s="3" t="s">
        <v>13</v>
      </c>
      <c r="E24" s="4" t="s">
        <v>22</v>
      </c>
      <c r="F24" s="5">
        <v>7847</v>
      </c>
      <c r="G24" s="5"/>
      <c r="H24" s="5">
        <f t="shared" si="0"/>
        <v>7847</v>
      </c>
    </row>
    <row r="25" spans="1:8" s="24" customFormat="1" ht="14.25" x14ac:dyDescent="0.2">
      <c r="A25" s="18" t="s">
        <v>23</v>
      </c>
      <c r="B25" s="19" t="s">
        <v>4</v>
      </c>
      <c r="C25" s="19" t="s">
        <v>5</v>
      </c>
      <c r="D25" s="20" t="s">
        <v>6</v>
      </c>
      <c r="E25" s="21" t="s">
        <v>24</v>
      </c>
      <c r="F25" s="22">
        <v>4268</v>
      </c>
      <c r="G25" s="22"/>
      <c r="H25" s="22">
        <f t="shared" si="0"/>
        <v>4268</v>
      </c>
    </row>
    <row r="26" spans="1:8" ht="24.75" x14ac:dyDescent="0.25">
      <c r="A26" s="1" t="s">
        <v>25</v>
      </c>
      <c r="B26" s="2" t="s">
        <v>26</v>
      </c>
      <c r="C26" s="2" t="s">
        <v>5</v>
      </c>
      <c r="D26" s="3" t="s">
        <v>13</v>
      </c>
      <c r="E26" s="4" t="s">
        <v>27</v>
      </c>
      <c r="F26" s="5">
        <v>3872</v>
      </c>
      <c r="G26" s="5"/>
      <c r="H26" s="5">
        <f t="shared" si="0"/>
        <v>3872</v>
      </c>
    </row>
    <row r="27" spans="1:8" x14ac:dyDescent="0.25">
      <c r="A27" s="1" t="s">
        <v>28</v>
      </c>
      <c r="B27" s="2" t="s">
        <v>12</v>
      </c>
      <c r="C27" s="2" t="s">
        <v>5</v>
      </c>
      <c r="D27" s="3" t="s">
        <v>13</v>
      </c>
      <c r="E27" s="4" t="s">
        <v>29</v>
      </c>
      <c r="F27" s="5">
        <v>230</v>
      </c>
      <c r="G27" s="5"/>
      <c r="H27" s="5">
        <f t="shared" si="0"/>
        <v>230</v>
      </c>
    </row>
    <row r="28" spans="1:8" ht="36.75" x14ac:dyDescent="0.25">
      <c r="A28" s="1" t="s">
        <v>30</v>
      </c>
      <c r="B28" s="2" t="s">
        <v>26</v>
      </c>
      <c r="C28" s="2" t="s">
        <v>5</v>
      </c>
      <c r="D28" s="3" t="s">
        <v>13</v>
      </c>
      <c r="E28" s="4" t="s">
        <v>31</v>
      </c>
      <c r="F28" s="5">
        <v>166</v>
      </c>
      <c r="G28" s="5"/>
      <c r="H28" s="5">
        <f t="shared" si="0"/>
        <v>166</v>
      </c>
    </row>
    <row r="29" spans="1:8" s="24" customFormat="1" ht="24" x14ac:dyDescent="0.2">
      <c r="A29" s="18" t="s">
        <v>32</v>
      </c>
      <c r="B29" s="19" t="s">
        <v>4</v>
      </c>
      <c r="C29" s="19" t="s">
        <v>5</v>
      </c>
      <c r="D29" s="20" t="s">
        <v>6</v>
      </c>
      <c r="E29" s="21" t="s">
        <v>33</v>
      </c>
      <c r="F29" s="22">
        <v>2216</v>
      </c>
      <c r="G29" s="22"/>
      <c r="H29" s="22">
        <f t="shared" si="0"/>
        <v>2216</v>
      </c>
    </row>
    <row r="30" spans="1:8" ht="24.75" x14ac:dyDescent="0.25">
      <c r="A30" s="1" t="s">
        <v>34</v>
      </c>
      <c r="B30" s="2" t="s">
        <v>12</v>
      </c>
      <c r="C30" s="2" t="s">
        <v>5</v>
      </c>
      <c r="D30" s="3" t="s">
        <v>13</v>
      </c>
      <c r="E30" s="4" t="s">
        <v>35</v>
      </c>
      <c r="F30" s="5">
        <v>2216</v>
      </c>
      <c r="G30" s="5"/>
      <c r="H30" s="5">
        <f t="shared" si="0"/>
        <v>2216</v>
      </c>
    </row>
    <row r="31" spans="1:8" s="24" customFormat="1" ht="14.25" x14ac:dyDescent="0.2">
      <c r="A31" s="18" t="s">
        <v>36</v>
      </c>
      <c r="B31" s="19" t="s">
        <v>4</v>
      </c>
      <c r="C31" s="19" t="s">
        <v>5</v>
      </c>
      <c r="D31" s="20" t="s">
        <v>6</v>
      </c>
      <c r="E31" s="21" t="s">
        <v>37</v>
      </c>
      <c r="F31" s="22">
        <v>2179</v>
      </c>
      <c r="G31" s="22"/>
      <c r="H31" s="22">
        <f t="shared" si="0"/>
        <v>2179</v>
      </c>
    </row>
    <row r="32" spans="1:8" ht="36.75" x14ac:dyDescent="0.25">
      <c r="A32" s="1" t="s">
        <v>38</v>
      </c>
      <c r="B32" s="2" t="s">
        <v>12</v>
      </c>
      <c r="C32" s="2" t="s">
        <v>5</v>
      </c>
      <c r="D32" s="3" t="s">
        <v>13</v>
      </c>
      <c r="E32" s="4" t="s">
        <v>39</v>
      </c>
      <c r="F32" s="5">
        <v>2179</v>
      </c>
      <c r="G32" s="5"/>
      <c r="H32" s="5">
        <f t="shared" si="0"/>
        <v>2179</v>
      </c>
    </row>
    <row r="33" spans="1:8" s="24" customFormat="1" ht="36" x14ac:dyDescent="0.2">
      <c r="A33" s="18" t="s">
        <v>40</v>
      </c>
      <c r="B33" s="19" t="s">
        <v>4</v>
      </c>
      <c r="C33" s="19" t="s">
        <v>5</v>
      </c>
      <c r="D33" s="20" t="s">
        <v>6</v>
      </c>
      <c r="E33" s="21" t="s">
        <v>41</v>
      </c>
      <c r="F33" s="22">
        <v>11976</v>
      </c>
      <c r="G33" s="22"/>
      <c r="H33" s="22">
        <f t="shared" si="0"/>
        <v>11976</v>
      </c>
    </row>
    <row r="34" spans="1:8" ht="72.75" x14ac:dyDescent="0.25">
      <c r="A34" s="1" t="s">
        <v>42</v>
      </c>
      <c r="B34" s="2" t="s">
        <v>43</v>
      </c>
      <c r="C34" s="2" t="s">
        <v>5</v>
      </c>
      <c r="D34" s="3" t="s">
        <v>44</v>
      </c>
      <c r="E34" s="4" t="s">
        <v>45</v>
      </c>
      <c r="F34" s="5">
        <v>10856</v>
      </c>
      <c r="G34" s="5"/>
      <c r="H34" s="5">
        <f t="shared" si="0"/>
        <v>10856</v>
      </c>
    </row>
    <row r="35" spans="1:8" ht="60.75" x14ac:dyDescent="0.25">
      <c r="A35" s="1" t="s">
        <v>46</v>
      </c>
      <c r="B35" s="2" t="s">
        <v>43</v>
      </c>
      <c r="C35" s="2" t="s">
        <v>5</v>
      </c>
      <c r="D35" s="3" t="s">
        <v>44</v>
      </c>
      <c r="E35" s="4" t="s">
        <v>47</v>
      </c>
      <c r="F35" s="5">
        <v>900</v>
      </c>
      <c r="G35" s="5"/>
      <c r="H35" s="5">
        <f t="shared" si="0"/>
        <v>900</v>
      </c>
    </row>
    <row r="36" spans="1:8" ht="36.75" x14ac:dyDescent="0.25">
      <c r="A36" s="1" t="s">
        <v>48</v>
      </c>
      <c r="B36" s="2" t="s">
        <v>43</v>
      </c>
      <c r="C36" s="2" t="s">
        <v>5</v>
      </c>
      <c r="D36" s="3" t="s">
        <v>44</v>
      </c>
      <c r="E36" s="4" t="s">
        <v>49</v>
      </c>
      <c r="F36" s="5">
        <v>70</v>
      </c>
      <c r="G36" s="5"/>
      <c r="H36" s="5">
        <f t="shared" si="0"/>
        <v>70</v>
      </c>
    </row>
    <row r="37" spans="1:8" ht="60.75" x14ac:dyDescent="0.25">
      <c r="A37" s="1" t="s">
        <v>50</v>
      </c>
      <c r="B37" s="2" t="s">
        <v>43</v>
      </c>
      <c r="C37" s="2" t="s">
        <v>5</v>
      </c>
      <c r="D37" s="3" t="s">
        <v>44</v>
      </c>
      <c r="E37" s="4" t="s">
        <v>51</v>
      </c>
      <c r="F37" s="5">
        <v>150</v>
      </c>
      <c r="G37" s="5"/>
      <c r="H37" s="5">
        <f t="shared" si="0"/>
        <v>150</v>
      </c>
    </row>
    <row r="38" spans="1:8" s="24" customFormat="1" ht="24" x14ac:dyDescent="0.2">
      <c r="A38" s="18" t="s">
        <v>52</v>
      </c>
      <c r="B38" s="19" t="s">
        <v>4</v>
      </c>
      <c r="C38" s="19" t="s">
        <v>5</v>
      </c>
      <c r="D38" s="20" t="s">
        <v>6</v>
      </c>
      <c r="E38" s="21" t="s">
        <v>53</v>
      </c>
      <c r="F38" s="22">
        <v>5220</v>
      </c>
      <c r="G38" s="22"/>
      <c r="H38" s="22">
        <f t="shared" si="0"/>
        <v>5220</v>
      </c>
    </row>
    <row r="39" spans="1:8" ht="48.75" x14ac:dyDescent="0.25">
      <c r="A39" s="1" t="s">
        <v>54</v>
      </c>
      <c r="B39" s="2" t="s">
        <v>12</v>
      </c>
      <c r="C39" s="2" t="s">
        <v>5</v>
      </c>
      <c r="D39" s="3" t="s">
        <v>44</v>
      </c>
      <c r="E39" s="4" t="s">
        <v>55</v>
      </c>
      <c r="F39" s="5">
        <v>5220</v>
      </c>
      <c r="G39" s="5"/>
      <c r="H39" s="5">
        <f t="shared" si="0"/>
        <v>5220</v>
      </c>
    </row>
    <row r="40" spans="1:8" s="24" customFormat="1" ht="24" x14ac:dyDescent="0.2">
      <c r="A40" s="18" t="s">
        <v>56</v>
      </c>
      <c r="B40" s="19" t="s">
        <v>4</v>
      </c>
      <c r="C40" s="19" t="s">
        <v>5</v>
      </c>
      <c r="D40" s="20" t="s">
        <v>6</v>
      </c>
      <c r="E40" s="21" t="s">
        <v>57</v>
      </c>
      <c r="F40" s="22">
        <v>1250</v>
      </c>
      <c r="G40" s="22"/>
      <c r="H40" s="22">
        <f t="shared" si="0"/>
        <v>1250</v>
      </c>
    </row>
    <row r="41" spans="1:8" ht="72.75" x14ac:dyDescent="0.25">
      <c r="A41" s="1" t="s">
        <v>58</v>
      </c>
      <c r="B41" s="2" t="s">
        <v>43</v>
      </c>
      <c r="C41" s="2" t="s">
        <v>5</v>
      </c>
      <c r="D41" s="3" t="s">
        <v>59</v>
      </c>
      <c r="E41" s="4" t="s">
        <v>60</v>
      </c>
      <c r="F41" s="5">
        <v>200</v>
      </c>
      <c r="G41" s="5"/>
      <c r="H41" s="5">
        <f t="shared" si="0"/>
        <v>200</v>
      </c>
    </row>
    <row r="42" spans="1:8" ht="48.75" x14ac:dyDescent="0.25">
      <c r="A42" s="1" t="s">
        <v>61</v>
      </c>
      <c r="B42" s="2" t="s">
        <v>43</v>
      </c>
      <c r="C42" s="2" t="s">
        <v>5</v>
      </c>
      <c r="D42" s="3" t="s">
        <v>62</v>
      </c>
      <c r="E42" s="4" t="s">
        <v>63</v>
      </c>
      <c r="F42" s="5">
        <v>800</v>
      </c>
      <c r="G42" s="5"/>
      <c r="H42" s="5">
        <f t="shared" si="0"/>
        <v>800</v>
      </c>
    </row>
    <row r="43" spans="1:8" ht="84.75" x14ac:dyDescent="0.25">
      <c r="A43" s="1" t="s">
        <v>64</v>
      </c>
      <c r="B43" s="2" t="s">
        <v>43</v>
      </c>
      <c r="C43" s="2" t="s">
        <v>5</v>
      </c>
      <c r="D43" s="3" t="s">
        <v>62</v>
      </c>
      <c r="E43" s="4" t="s">
        <v>65</v>
      </c>
      <c r="F43" s="5">
        <v>250</v>
      </c>
      <c r="G43" s="5"/>
      <c r="H43" s="5">
        <f t="shared" si="0"/>
        <v>250</v>
      </c>
    </row>
    <row r="44" spans="1:8" s="24" customFormat="1" ht="14.25" x14ac:dyDescent="0.2">
      <c r="A44" s="18" t="s">
        <v>66</v>
      </c>
      <c r="B44" s="19" t="s">
        <v>4</v>
      </c>
      <c r="C44" s="19" t="s">
        <v>5</v>
      </c>
      <c r="D44" s="20" t="s">
        <v>6</v>
      </c>
      <c r="E44" s="21" t="s">
        <v>67</v>
      </c>
      <c r="F44" s="22">
        <v>1516</v>
      </c>
      <c r="G44" s="22"/>
      <c r="H44" s="22">
        <f t="shared" si="0"/>
        <v>1516</v>
      </c>
    </row>
    <row r="45" spans="1:8" ht="84.75" x14ac:dyDescent="0.25">
      <c r="A45" s="1" t="s">
        <v>68</v>
      </c>
      <c r="B45" s="2" t="s">
        <v>12</v>
      </c>
      <c r="C45" s="2" t="s">
        <v>5</v>
      </c>
      <c r="D45" s="3" t="s">
        <v>69</v>
      </c>
      <c r="E45" s="4" t="s">
        <v>70</v>
      </c>
      <c r="F45" s="5">
        <v>22</v>
      </c>
      <c r="G45" s="5"/>
      <c r="H45" s="5">
        <f t="shared" si="0"/>
        <v>22</v>
      </c>
    </row>
    <row r="46" spans="1:8" ht="48.75" x14ac:dyDescent="0.25">
      <c r="A46" s="1" t="s">
        <v>71</v>
      </c>
      <c r="B46" s="2" t="s">
        <v>12</v>
      </c>
      <c r="C46" s="2" t="s">
        <v>5</v>
      </c>
      <c r="D46" s="3" t="s">
        <v>69</v>
      </c>
      <c r="E46" s="4" t="s">
        <v>72</v>
      </c>
      <c r="F46" s="5">
        <v>74</v>
      </c>
      <c r="G46" s="5"/>
      <c r="H46" s="5">
        <f t="shared" si="0"/>
        <v>74</v>
      </c>
    </row>
    <row r="47" spans="1:8" ht="48.75" x14ac:dyDescent="0.25">
      <c r="A47" s="1" t="s">
        <v>73</v>
      </c>
      <c r="B47" s="2" t="s">
        <v>43</v>
      </c>
      <c r="C47" s="2" t="s">
        <v>5</v>
      </c>
      <c r="D47" s="3" t="s">
        <v>69</v>
      </c>
      <c r="E47" s="4" t="s">
        <v>74</v>
      </c>
      <c r="F47" s="5">
        <v>124</v>
      </c>
      <c r="G47" s="5"/>
      <c r="H47" s="5">
        <f t="shared" si="0"/>
        <v>124</v>
      </c>
    </row>
    <row r="48" spans="1:8" ht="24.75" x14ac:dyDescent="0.25">
      <c r="A48" s="1" t="s">
        <v>75</v>
      </c>
      <c r="B48" s="2" t="s">
        <v>12</v>
      </c>
      <c r="C48" s="2" t="s">
        <v>5</v>
      </c>
      <c r="D48" s="3" t="s">
        <v>69</v>
      </c>
      <c r="E48" s="4" t="s">
        <v>76</v>
      </c>
      <c r="F48" s="5">
        <v>74</v>
      </c>
      <c r="G48" s="5"/>
      <c r="H48" s="5">
        <f t="shared" si="0"/>
        <v>74</v>
      </c>
    </row>
    <row r="49" spans="1:8" ht="24.75" x14ac:dyDescent="0.25">
      <c r="A49" s="1" t="s">
        <v>77</v>
      </c>
      <c r="B49" s="2" t="s">
        <v>12</v>
      </c>
      <c r="C49" s="2" t="s">
        <v>5</v>
      </c>
      <c r="D49" s="3" t="s">
        <v>69</v>
      </c>
      <c r="E49" s="4" t="s">
        <v>78</v>
      </c>
      <c r="F49" s="5">
        <v>434</v>
      </c>
      <c r="G49" s="5"/>
      <c r="H49" s="5">
        <f t="shared" si="0"/>
        <v>434</v>
      </c>
    </row>
    <row r="50" spans="1:8" ht="60.75" x14ac:dyDescent="0.25">
      <c r="A50" s="1" t="s">
        <v>79</v>
      </c>
      <c r="B50" s="2" t="s">
        <v>43</v>
      </c>
      <c r="C50" s="2" t="s">
        <v>5</v>
      </c>
      <c r="D50" s="3" t="s">
        <v>69</v>
      </c>
      <c r="E50" s="4" t="s">
        <v>80</v>
      </c>
      <c r="F50" s="5">
        <v>25</v>
      </c>
      <c r="G50" s="5"/>
      <c r="H50" s="5">
        <f t="shared" si="0"/>
        <v>25</v>
      </c>
    </row>
    <row r="51" spans="1:8" ht="36.75" x14ac:dyDescent="0.25">
      <c r="A51" s="1" t="s">
        <v>81</v>
      </c>
      <c r="B51" s="2" t="s">
        <v>43</v>
      </c>
      <c r="C51" s="2" t="s">
        <v>5</v>
      </c>
      <c r="D51" s="3" t="s">
        <v>69</v>
      </c>
      <c r="E51" s="4" t="s">
        <v>82</v>
      </c>
      <c r="F51" s="5">
        <v>68</v>
      </c>
      <c r="G51" s="5"/>
      <c r="H51" s="5">
        <f t="shared" si="0"/>
        <v>68</v>
      </c>
    </row>
    <row r="52" spans="1:8" ht="60.75" x14ac:dyDescent="0.25">
      <c r="A52" s="1" t="s">
        <v>83</v>
      </c>
      <c r="B52" s="2" t="s">
        <v>12</v>
      </c>
      <c r="C52" s="2" t="s">
        <v>5</v>
      </c>
      <c r="D52" s="3" t="s">
        <v>69</v>
      </c>
      <c r="E52" s="4" t="s">
        <v>84</v>
      </c>
      <c r="F52" s="5">
        <v>155</v>
      </c>
      <c r="G52" s="5"/>
      <c r="H52" s="5">
        <f t="shared" si="0"/>
        <v>155</v>
      </c>
    </row>
    <row r="53" spans="1:8" ht="36.75" x14ac:dyDescent="0.25">
      <c r="A53" s="1" t="s">
        <v>85</v>
      </c>
      <c r="B53" s="2" t="s">
        <v>43</v>
      </c>
      <c r="C53" s="2" t="s">
        <v>5</v>
      </c>
      <c r="D53" s="3" t="s">
        <v>69</v>
      </c>
      <c r="E53" s="4" t="s">
        <v>86</v>
      </c>
      <c r="F53" s="5">
        <v>540</v>
      </c>
      <c r="G53" s="5"/>
      <c r="H53" s="5">
        <f t="shared" si="0"/>
        <v>540</v>
      </c>
    </row>
    <row r="54" spans="1:8" s="24" customFormat="1" ht="14.25" x14ac:dyDescent="0.2">
      <c r="A54" s="18" t="s">
        <v>87</v>
      </c>
      <c r="B54" s="19" t="s">
        <v>4</v>
      </c>
      <c r="C54" s="19" t="s">
        <v>5</v>
      </c>
      <c r="D54" s="20" t="s">
        <v>6</v>
      </c>
      <c r="E54" s="21" t="s">
        <v>88</v>
      </c>
      <c r="F54" s="22">
        <v>82</v>
      </c>
      <c r="G54" s="22"/>
      <c r="H54" s="22">
        <f t="shared" si="0"/>
        <v>82</v>
      </c>
    </row>
    <row r="55" spans="1:8" ht="24.75" x14ac:dyDescent="0.25">
      <c r="A55" s="1" t="s">
        <v>89</v>
      </c>
      <c r="B55" s="2" t="s">
        <v>43</v>
      </c>
      <c r="C55" s="2" t="s">
        <v>5</v>
      </c>
      <c r="D55" s="3" t="s">
        <v>90</v>
      </c>
      <c r="E55" s="4" t="s">
        <v>91</v>
      </c>
      <c r="F55" s="5">
        <v>82</v>
      </c>
      <c r="G55" s="5"/>
      <c r="H55" s="5">
        <f t="shared" si="0"/>
        <v>82</v>
      </c>
    </row>
    <row r="56" spans="1:8" s="24" customFormat="1" ht="14.25" x14ac:dyDescent="0.2">
      <c r="A56" s="18" t="s">
        <v>92</v>
      </c>
      <c r="B56" s="19" t="s">
        <v>4</v>
      </c>
      <c r="C56" s="19" t="s">
        <v>5</v>
      </c>
      <c r="D56" s="20" t="s">
        <v>6</v>
      </c>
      <c r="E56" s="21" t="s">
        <v>93</v>
      </c>
      <c r="F56" s="22">
        <v>543958.6</v>
      </c>
      <c r="G56" s="22">
        <f>G57</f>
        <v>47897.200000000004</v>
      </c>
      <c r="H56" s="22">
        <f t="shared" si="0"/>
        <v>591855.79999999993</v>
      </c>
    </row>
    <row r="57" spans="1:8" s="24" customFormat="1" ht="24" x14ac:dyDescent="0.2">
      <c r="A57" s="18" t="s">
        <v>94</v>
      </c>
      <c r="B57" s="19" t="s">
        <v>4</v>
      </c>
      <c r="C57" s="19" t="s">
        <v>5</v>
      </c>
      <c r="D57" s="20" t="s">
        <v>6</v>
      </c>
      <c r="E57" s="21" t="s">
        <v>95</v>
      </c>
      <c r="F57" s="22">
        <v>543958.6</v>
      </c>
      <c r="G57" s="22">
        <f>SUM(G58:G68)</f>
        <v>47897.200000000004</v>
      </c>
      <c r="H57" s="22">
        <f t="shared" si="0"/>
        <v>591855.79999999993</v>
      </c>
    </row>
    <row r="58" spans="1:8" x14ac:dyDescent="0.25">
      <c r="A58" s="1" t="s">
        <v>96</v>
      </c>
      <c r="B58" s="2" t="s">
        <v>43</v>
      </c>
      <c r="C58" s="2" t="s">
        <v>5</v>
      </c>
      <c r="D58" s="3" t="s">
        <v>97</v>
      </c>
      <c r="E58" s="4" t="s">
        <v>98</v>
      </c>
      <c r="F58" s="5">
        <v>53889</v>
      </c>
      <c r="G58" s="5"/>
      <c r="H58" s="5">
        <f t="shared" si="0"/>
        <v>53889</v>
      </c>
    </row>
    <row r="59" spans="1:8" ht="48.75" x14ac:dyDescent="0.25">
      <c r="A59" s="1" t="s">
        <v>125</v>
      </c>
      <c r="B59" s="2" t="s">
        <v>43</v>
      </c>
      <c r="C59" s="2" t="s">
        <v>5</v>
      </c>
      <c r="D59" s="3" t="s">
        <v>97</v>
      </c>
      <c r="E59" s="30" t="s">
        <v>124</v>
      </c>
      <c r="F59" s="5"/>
      <c r="G59" s="5">
        <v>848.4</v>
      </c>
      <c r="H59" s="5">
        <f t="shared" si="0"/>
        <v>848.4</v>
      </c>
    </row>
    <row r="60" spans="1:8" x14ac:dyDescent="0.25">
      <c r="A60" s="1" t="s">
        <v>126</v>
      </c>
      <c r="B60" s="2" t="s">
        <v>43</v>
      </c>
      <c r="C60" s="2" t="s">
        <v>5</v>
      </c>
      <c r="D60" s="2" t="s">
        <v>97</v>
      </c>
      <c r="E60" s="4" t="s">
        <v>127</v>
      </c>
      <c r="F60" s="5"/>
      <c r="G60" s="5">
        <f>1375.8+2137.6+228.6+24670+16042.6+2780+86.4</f>
        <v>47321</v>
      </c>
      <c r="H60" s="5">
        <f t="shared" si="0"/>
        <v>47321</v>
      </c>
    </row>
    <row r="61" spans="1:8" ht="36.75" x14ac:dyDescent="0.25">
      <c r="A61" s="1" t="s">
        <v>99</v>
      </c>
      <c r="B61" s="2" t="s">
        <v>43</v>
      </c>
      <c r="C61" s="2" t="s">
        <v>5</v>
      </c>
      <c r="D61" s="3" t="s">
        <v>97</v>
      </c>
      <c r="E61" s="4" t="s">
        <v>100</v>
      </c>
      <c r="F61" s="5">
        <v>451031.2</v>
      </c>
      <c r="G61" s="5">
        <f>-495.7+148.8-2.5+65.6+11.6</f>
        <v>-272.19999999999993</v>
      </c>
      <c r="H61" s="5">
        <f t="shared" si="0"/>
        <v>450759</v>
      </c>
    </row>
    <row r="62" spans="1:8" ht="48.75" x14ac:dyDescent="0.25">
      <c r="A62" s="1" t="s">
        <v>101</v>
      </c>
      <c r="B62" s="2" t="s">
        <v>43</v>
      </c>
      <c r="C62" s="2" t="s">
        <v>5</v>
      </c>
      <c r="D62" s="3" t="s">
        <v>97</v>
      </c>
      <c r="E62" s="4" t="s">
        <v>102</v>
      </c>
      <c r="F62" s="5">
        <v>7895.9</v>
      </c>
      <c r="G62" s="5"/>
      <c r="H62" s="5">
        <f t="shared" si="0"/>
        <v>7895.9</v>
      </c>
    </row>
    <row r="63" spans="1:8" ht="84.75" x14ac:dyDescent="0.25">
      <c r="A63" s="1" t="s">
        <v>103</v>
      </c>
      <c r="B63" s="2" t="s">
        <v>43</v>
      </c>
      <c r="C63" s="2" t="s">
        <v>5</v>
      </c>
      <c r="D63" s="3" t="s">
        <v>97</v>
      </c>
      <c r="E63" s="4" t="s">
        <v>104</v>
      </c>
      <c r="F63" s="5">
        <v>1909.2</v>
      </c>
      <c r="G63" s="5"/>
      <c r="H63" s="5">
        <f t="shared" si="0"/>
        <v>1909.2</v>
      </c>
    </row>
    <row r="64" spans="1:8" ht="48.75" x14ac:dyDescent="0.25">
      <c r="A64" s="1" t="s">
        <v>105</v>
      </c>
      <c r="B64" s="2" t="s">
        <v>43</v>
      </c>
      <c r="C64" s="2" t="s">
        <v>5</v>
      </c>
      <c r="D64" s="3" t="s">
        <v>97</v>
      </c>
      <c r="E64" s="4" t="s">
        <v>106</v>
      </c>
      <c r="F64" s="5">
        <v>1745.3</v>
      </c>
      <c r="G64" s="5"/>
      <c r="H64" s="5">
        <f t="shared" si="0"/>
        <v>1745.3</v>
      </c>
    </row>
    <row r="65" spans="1:8" ht="72.75" x14ac:dyDescent="0.25">
      <c r="A65" s="1" t="s">
        <v>107</v>
      </c>
      <c r="B65" s="2" t="s">
        <v>43</v>
      </c>
      <c r="C65" s="2" t="s">
        <v>5</v>
      </c>
      <c r="D65" s="3" t="s">
        <v>97</v>
      </c>
      <c r="E65" s="4" t="s">
        <v>108</v>
      </c>
      <c r="F65" s="5">
        <v>18</v>
      </c>
      <c r="G65" s="5"/>
      <c r="H65" s="5">
        <f t="shared" si="0"/>
        <v>18</v>
      </c>
    </row>
    <row r="66" spans="1:8" ht="48.75" x14ac:dyDescent="0.25">
      <c r="A66" s="1" t="s">
        <v>109</v>
      </c>
      <c r="B66" s="2" t="s">
        <v>43</v>
      </c>
      <c r="C66" s="2" t="s">
        <v>5</v>
      </c>
      <c r="D66" s="3" t="s">
        <v>97</v>
      </c>
      <c r="E66" s="4" t="s">
        <v>110</v>
      </c>
      <c r="F66" s="5">
        <v>497.3</v>
      </c>
      <c r="G66" s="5"/>
      <c r="H66" s="5">
        <f t="shared" si="0"/>
        <v>497.3</v>
      </c>
    </row>
    <row r="67" spans="1:8" ht="36.75" x14ac:dyDescent="0.25">
      <c r="A67" s="1" t="s">
        <v>111</v>
      </c>
      <c r="B67" s="2" t="s">
        <v>43</v>
      </c>
      <c r="C67" s="2" t="s">
        <v>5</v>
      </c>
      <c r="D67" s="3" t="s">
        <v>97</v>
      </c>
      <c r="E67" s="4" t="s">
        <v>112</v>
      </c>
      <c r="F67" s="5">
        <v>1987.2</v>
      </c>
      <c r="G67" s="5"/>
      <c r="H67" s="5">
        <f t="shared" si="0"/>
        <v>1987.2</v>
      </c>
    </row>
    <row r="68" spans="1:8" ht="60.75" x14ac:dyDescent="0.25">
      <c r="A68" s="1" t="s">
        <v>113</v>
      </c>
      <c r="B68" s="2" t="s">
        <v>43</v>
      </c>
      <c r="C68" s="2" t="s">
        <v>5</v>
      </c>
      <c r="D68" s="3" t="s">
        <v>97</v>
      </c>
      <c r="E68" s="4" t="s">
        <v>114</v>
      </c>
      <c r="F68" s="5">
        <v>24985.5</v>
      </c>
      <c r="G68" s="5"/>
      <c r="H68" s="5">
        <f t="shared" si="0"/>
        <v>24985.5</v>
      </c>
    </row>
    <row r="69" spans="1:8" ht="15.75" x14ac:dyDescent="0.25">
      <c r="A69" s="33"/>
      <c r="B69" s="34"/>
      <c r="C69" s="34"/>
      <c r="D69" s="35"/>
      <c r="E69" s="25" t="s">
        <v>115</v>
      </c>
      <c r="F69" s="26">
        <f>F16</f>
        <v>776744.6</v>
      </c>
      <c r="G69" s="26">
        <f>G16</f>
        <v>47897.200000000004</v>
      </c>
      <c r="H69" s="26">
        <f>H16</f>
        <v>824641.79999999993</v>
      </c>
    </row>
    <row r="70" spans="1:8" ht="15.75" x14ac:dyDescent="0.25">
      <c r="H70" s="29" t="s">
        <v>121</v>
      </c>
    </row>
  </sheetData>
  <mergeCells count="3">
    <mergeCell ref="A13:H13"/>
    <mergeCell ref="A15:D15"/>
    <mergeCell ref="A69:D69"/>
  </mergeCells>
  <phoneticPr fontId="7" type="noConversion"/>
  <pageMargins left="0.70866141732283472" right="0.70866141732283472" top="0.74803149606299213" bottom="0.74803149606299213" header="0.31496062992125984" footer="0.31496062992125984"/>
  <pageSetup paperSize="9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NagovitsinaTA</cp:lastModifiedBy>
  <cp:lastPrinted>2019-12-19T05:23:54Z</cp:lastPrinted>
  <dcterms:created xsi:type="dcterms:W3CDTF">2019-11-18T05:23:18Z</dcterms:created>
  <dcterms:modified xsi:type="dcterms:W3CDTF">2020-01-09T05:54:48Z</dcterms:modified>
</cp:coreProperties>
</file>