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Вестник НПА\№ 231 от 26.05.2020\решения\4. исп. бюджет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67" i="1" l="1"/>
  <c r="H67" i="1"/>
  <c r="I66" i="1"/>
  <c r="H66" i="1"/>
  <c r="G66" i="1"/>
  <c r="G68" i="1" s="1"/>
  <c r="F66" i="1"/>
  <c r="F68" i="1" s="1"/>
  <c r="E66" i="1"/>
  <c r="E68" i="1" s="1"/>
  <c r="G11" i="1"/>
  <c r="F11" i="1"/>
  <c r="E11" i="1"/>
  <c r="C9" i="1"/>
  <c r="I68" i="1" l="1"/>
  <c r="H68" i="1"/>
</calcChain>
</file>

<file path=xl/sharedStrings.xml><?xml version="1.0" encoding="utf-8"?>
<sst xmlns="http://schemas.openxmlformats.org/spreadsheetml/2006/main" count="240" uniqueCount="149">
  <si>
    <t>к Решению Совета депутатов</t>
  </si>
  <si>
    <t>ОТЧЁТ</t>
  </si>
  <si>
    <t>об исполнении бюджета по разделам, подразделам муниципального образования</t>
  </si>
  <si>
    <t>тыс. руб.</t>
  </si>
  <si>
    <t>Раздел</t>
  </si>
  <si>
    <t>Подраздел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</si>
  <si>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</si>
  <si>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</si>
  <si>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</si>
  <si>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</si>
  <si>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</si>
  <si>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</si>
  <si>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2020;
Табл=Кассовое исполнение бюджета МО 2019;
МО=1302600;
КОСГУ=000;
УБ=1121;
Дата=20190101;
ВР=000;
ЦС=00000;
Ведомства=000;
Узлы=26;
Муниципальные программы=00000;</t>
  </si>
  <si>
    <t>Вариант=Якшур-Бодьинский 2020;
Табл=Уточненные росписи бюджета МО 2020;
МО=1302600;
КОСГУ=000;
УБ=1121;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</si>
  <si>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УБ=1121;
Дата=20200101;
ВР=000;
ЦС=00000;
Ведомства=000;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</si>
  <si>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</si>
  <si>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</si>
  <si>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Код ФКР</t>
  </si>
  <si>
    <t>Название</t>
  </si>
  <si>
    <t>01.01.2019</t>
  </si>
  <si>
    <t>Якшур-Бодьинский район*01.01.2020</t>
  </si>
  <si>
    <t>Узел Якшур-Бодьинского района</t>
  </si>
  <si>
    <t>% исполнения к прошлому году</t>
  </si>
  <si>
    <t>% исполнения к уточненному плану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</si>
  <si>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</si>
  <si>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</si>
  <si>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</si>
  <si>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</si>
  <si>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</si>
  <si>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</si>
  <si>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</si>
  <si>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</si>
  <si>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</si>
  <si>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</si>
  <si>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</si>
  <si>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</si>
  <si>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</si>
  <si>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</si>
  <si>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</si>
  <si>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</si>
  <si>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</si>
  <si>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</si>
  <si>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</si>
  <si>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</si>
  <si>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</si>
  <si>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</si>
  <si>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</si>
  <si>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</si>
  <si>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</si>
  <si>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</si>
  <si>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</si>
  <si>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</si>
  <si>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</si>
  <si>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</si>
  <si>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</si>
  <si>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</si>
  <si>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</si>
  <si>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</si>
  <si>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</si>
  <si>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</si>
  <si>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</si>
  <si>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</si>
  <si>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</si>
  <si>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</si>
  <si>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</si>
  <si>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</si>
  <si>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</si>
  <si>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</si>
  <si>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</si>
  <si>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</si>
  <si>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</si>
  <si>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</si>
  <si>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</si>
  <si>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</si>
  <si>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</si>
  <si>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</si>
  <si>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</si>
  <si>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</si>
  <si>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</si>
  <si>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</si>
  <si>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</si>
  <si>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</si>
  <si>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</si>
  <si>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</si>
  <si>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</si>
  <si>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</si>
  <si>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</si>
  <si>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</si>
  <si>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</si>
  <si>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</si>
  <si>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</si>
  <si>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</si>
  <si>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</si>
  <si>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</si>
  <si>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</si>
  <si>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</si>
  <si>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</si>
  <si>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</si>
  <si>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</si>
  <si>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</si>
  <si>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</si>
  <si>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</si>
  <si>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</si>
  <si>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</si>
  <si>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</si>
  <si>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</si>
  <si>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</si>
  <si>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</si>
  <si>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</si>
  <si>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</si>
  <si>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</si>
  <si>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</si>
  <si>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</si>
  <si>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</si>
  <si>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</si>
  <si>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</si>
  <si>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</si>
  <si>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</si>
  <si>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</si>
  <si>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</si>
  <si>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</si>
  <si>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</si>
  <si>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</si>
  <si>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</si>
  <si>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</si>
  <si>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</si>
  <si>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</si>
  <si>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</si>
  <si>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</si>
  <si>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</si>
  <si>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</si>
  <si>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</si>
  <si>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</si>
  <si>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</si>
  <si>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</si>
  <si>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</si>
  <si>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</si>
  <si>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</si>
  <si>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</si>
  <si>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</si>
  <si>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</si>
  <si>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</si>
  <si>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 общего характера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</si>
  <si>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</si>
  <si>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</si>
  <si>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</si>
  <si>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муниципальное образование "Якшур-Бодьинский район" </t>
  </si>
  <si>
    <t>Приложение № 4</t>
  </si>
  <si>
    <t>от "22" мая 2020 года  № 4/336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</si>
</sst>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164" fontId="2" fillId="0" borderId="1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0" fontId="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8" fillId="0" borderId="0" xfId="0" applyNumberFormat="1" applyFont="1" applyFill="1"/>
    <xf numFmtId="49" fontId="8" fillId="0" borderId="1" xfId="0" quotePrefix="1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wrapText="1"/>
    </xf>
    <xf numFmtId="164" fontId="8" fillId="0" borderId="1" xfId="0" quotePrefix="1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0" fontId="8" fillId="0" borderId="0" xfId="0" applyFont="1" applyFill="1"/>
    <xf numFmtId="49" fontId="9" fillId="0" borderId="2" xfId="0" quotePrefix="1" applyNumberFormat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5" fillId="0" borderId="2" xfId="0" applyNumberFormat="1" applyFont="1" applyBorder="1"/>
    <xf numFmtId="164" fontId="5" fillId="0" borderId="1" xfId="0" applyNumberFormat="1" applyFont="1" applyBorder="1" applyAlignment="1"/>
    <xf numFmtId="0" fontId="5" fillId="0" borderId="1" xfId="0" applyFont="1" applyBorder="1" applyAlignment="1"/>
    <xf numFmtId="49" fontId="9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/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4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B2" workbookViewId="0">
      <selection activeCell="D6" sqref="D6"/>
    </sheetView>
  </sheetViews>
  <sheetFormatPr defaultRowHeight="15" x14ac:dyDescent="0.25"/>
  <cols>
    <col min="1" max="1" width="0" style="7" hidden="1" customWidth="1"/>
    <col min="2" max="2" width="3.28515625" style="7" customWidth="1"/>
    <col min="3" max="3" width="4.140625" style="7" customWidth="1"/>
    <col min="4" max="4" width="56.140625" style="7" customWidth="1"/>
    <col min="5" max="5" width="9" style="8" hidden="1" customWidth="1"/>
    <col min="6" max="6" width="10.7109375" style="8" customWidth="1"/>
    <col min="7" max="7" width="10.85546875" style="8" customWidth="1"/>
    <col min="8" max="9" width="9" style="8" hidden="1" customWidth="1"/>
    <col min="10" max="256" width="9.140625" style="8"/>
    <col min="257" max="257" width="0" style="8" hidden="1" customWidth="1"/>
    <col min="258" max="258" width="3.28515625" style="8" customWidth="1"/>
    <col min="259" max="259" width="3.140625" style="8" customWidth="1"/>
    <col min="260" max="260" width="56.140625" style="8" customWidth="1"/>
    <col min="261" max="265" width="9" style="8" customWidth="1"/>
    <col min="266" max="512" width="9.140625" style="8"/>
    <col min="513" max="513" width="0" style="8" hidden="1" customWidth="1"/>
    <col min="514" max="514" width="3.28515625" style="8" customWidth="1"/>
    <col min="515" max="515" width="3.140625" style="8" customWidth="1"/>
    <col min="516" max="516" width="56.140625" style="8" customWidth="1"/>
    <col min="517" max="521" width="9" style="8" customWidth="1"/>
    <col min="522" max="768" width="9.140625" style="8"/>
    <col min="769" max="769" width="0" style="8" hidden="1" customWidth="1"/>
    <col min="770" max="770" width="3.28515625" style="8" customWidth="1"/>
    <col min="771" max="771" width="3.140625" style="8" customWidth="1"/>
    <col min="772" max="772" width="56.140625" style="8" customWidth="1"/>
    <col min="773" max="777" width="9" style="8" customWidth="1"/>
    <col min="778" max="1024" width="9.140625" style="8"/>
    <col min="1025" max="1025" width="0" style="8" hidden="1" customWidth="1"/>
    <col min="1026" max="1026" width="3.28515625" style="8" customWidth="1"/>
    <col min="1027" max="1027" width="3.140625" style="8" customWidth="1"/>
    <col min="1028" max="1028" width="56.140625" style="8" customWidth="1"/>
    <col min="1029" max="1033" width="9" style="8" customWidth="1"/>
    <col min="1034" max="1280" width="9.140625" style="8"/>
    <col min="1281" max="1281" width="0" style="8" hidden="1" customWidth="1"/>
    <col min="1282" max="1282" width="3.28515625" style="8" customWidth="1"/>
    <col min="1283" max="1283" width="3.140625" style="8" customWidth="1"/>
    <col min="1284" max="1284" width="56.140625" style="8" customWidth="1"/>
    <col min="1285" max="1289" width="9" style="8" customWidth="1"/>
    <col min="1290" max="1536" width="9.140625" style="8"/>
    <col min="1537" max="1537" width="0" style="8" hidden="1" customWidth="1"/>
    <col min="1538" max="1538" width="3.28515625" style="8" customWidth="1"/>
    <col min="1539" max="1539" width="3.140625" style="8" customWidth="1"/>
    <col min="1540" max="1540" width="56.140625" style="8" customWidth="1"/>
    <col min="1541" max="1545" width="9" style="8" customWidth="1"/>
    <col min="1546" max="1792" width="9.140625" style="8"/>
    <col min="1793" max="1793" width="0" style="8" hidden="1" customWidth="1"/>
    <col min="1794" max="1794" width="3.28515625" style="8" customWidth="1"/>
    <col min="1795" max="1795" width="3.140625" style="8" customWidth="1"/>
    <col min="1796" max="1796" width="56.140625" style="8" customWidth="1"/>
    <col min="1797" max="1801" width="9" style="8" customWidth="1"/>
    <col min="1802" max="2048" width="9.140625" style="8"/>
    <col min="2049" max="2049" width="0" style="8" hidden="1" customWidth="1"/>
    <col min="2050" max="2050" width="3.28515625" style="8" customWidth="1"/>
    <col min="2051" max="2051" width="3.140625" style="8" customWidth="1"/>
    <col min="2052" max="2052" width="56.140625" style="8" customWidth="1"/>
    <col min="2053" max="2057" width="9" style="8" customWidth="1"/>
    <col min="2058" max="2304" width="9.140625" style="8"/>
    <col min="2305" max="2305" width="0" style="8" hidden="1" customWidth="1"/>
    <col min="2306" max="2306" width="3.28515625" style="8" customWidth="1"/>
    <col min="2307" max="2307" width="3.140625" style="8" customWidth="1"/>
    <col min="2308" max="2308" width="56.140625" style="8" customWidth="1"/>
    <col min="2309" max="2313" width="9" style="8" customWidth="1"/>
    <col min="2314" max="2560" width="9.140625" style="8"/>
    <col min="2561" max="2561" width="0" style="8" hidden="1" customWidth="1"/>
    <col min="2562" max="2562" width="3.28515625" style="8" customWidth="1"/>
    <col min="2563" max="2563" width="3.140625" style="8" customWidth="1"/>
    <col min="2564" max="2564" width="56.140625" style="8" customWidth="1"/>
    <col min="2565" max="2569" width="9" style="8" customWidth="1"/>
    <col min="2570" max="2816" width="9.140625" style="8"/>
    <col min="2817" max="2817" width="0" style="8" hidden="1" customWidth="1"/>
    <col min="2818" max="2818" width="3.28515625" style="8" customWidth="1"/>
    <col min="2819" max="2819" width="3.140625" style="8" customWidth="1"/>
    <col min="2820" max="2820" width="56.140625" style="8" customWidth="1"/>
    <col min="2821" max="2825" width="9" style="8" customWidth="1"/>
    <col min="2826" max="3072" width="9.140625" style="8"/>
    <col min="3073" max="3073" width="0" style="8" hidden="1" customWidth="1"/>
    <col min="3074" max="3074" width="3.28515625" style="8" customWidth="1"/>
    <col min="3075" max="3075" width="3.140625" style="8" customWidth="1"/>
    <col min="3076" max="3076" width="56.140625" style="8" customWidth="1"/>
    <col min="3077" max="3081" width="9" style="8" customWidth="1"/>
    <col min="3082" max="3328" width="9.140625" style="8"/>
    <col min="3329" max="3329" width="0" style="8" hidden="1" customWidth="1"/>
    <col min="3330" max="3330" width="3.28515625" style="8" customWidth="1"/>
    <col min="3331" max="3331" width="3.140625" style="8" customWidth="1"/>
    <col min="3332" max="3332" width="56.140625" style="8" customWidth="1"/>
    <col min="3333" max="3337" width="9" style="8" customWidth="1"/>
    <col min="3338" max="3584" width="9.140625" style="8"/>
    <col min="3585" max="3585" width="0" style="8" hidden="1" customWidth="1"/>
    <col min="3586" max="3586" width="3.28515625" style="8" customWidth="1"/>
    <col min="3587" max="3587" width="3.140625" style="8" customWidth="1"/>
    <col min="3588" max="3588" width="56.140625" style="8" customWidth="1"/>
    <col min="3589" max="3593" width="9" style="8" customWidth="1"/>
    <col min="3594" max="3840" width="9.140625" style="8"/>
    <col min="3841" max="3841" width="0" style="8" hidden="1" customWidth="1"/>
    <col min="3842" max="3842" width="3.28515625" style="8" customWidth="1"/>
    <col min="3843" max="3843" width="3.140625" style="8" customWidth="1"/>
    <col min="3844" max="3844" width="56.140625" style="8" customWidth="1"/>
    <col min="3845" max="3849" width="9" style="8" customWidth="1"/>
    <col min="3850" max="4096" width="9.140625" style="8"/>
    <col min="4097" max="4097" width="0" style="8" hidden="1" customWidth="1"/>
    <col min="4098" max="4098" width="3.28515625" style="8" customWidth="1"/>
    <col min="4099" max="4099" width="3.140625" style="8" customWidth="1"/>
    <col min="4100" max="4100" width="56.140625" style="8" customWidth="1"/>
    <col min="4101" max="4105" width="9" style="8" customWidth="1"/>
    <col min="4106" max="4352" width="9.140625" style="8"/>
    <col min="4353" max="4353" width="0" style="8" hidden="1" customWidth="1"/>
    <col min="4354" max="4354" width="3.28515625" style="8" customWidth="1"/>
    <col min="4355" max="4355" width="3.140625" style="8" customWidth="1"/>
    <col min="4356" max="4356" width="56.140625" style="8" customWidth="1"/>
    <col min="4357" max="4361" width="9" style="8" customWidth="1"/>
    <col min="4362" max="4608" width="9.140625" style="8"/>
    <col min="4609" max="4609" width="0" style="8" hidden="1" customWidth="1"/>
    <col min="4610" max="4610" width="3.28515625" style="8" customWidth="1"/>
    <col min="4611" max="4611" width="3.140625" style="8" customWidth="1"/>
    <col min="4612" max="4612" width="56.140625" style="8" customWidth="1"/>
    <col min="4613" max="4617" width="9" style="8" customWidth="1"/>
    <col min="4618" max="4864" width="9.140625" style="8"/>
    <col min="4865" max="4865" width="0" style="8" hidden="1" customWidth="1"/>
    <col min="4866" max="4866" width="3.28515625" style="8" customWidth="1"/>
    <col min="4867" max="4867" width="3.140625" style="8" customWidth="1"/>
    <col min="4868" max="4868" width="56.140625" style="8" customWidth="1"/>
    <col min="4869" max="4873" width="9" style="8" customWidth="1"/>
    <col min="4874" max="5120" width="9.140625" style="8"/>
    <col min="5121" max="5121" width="0" style="8" hidden="1" customWidth="1"/>
    <col min="5122" max="5122" width="3.28515625" style="8" customWidth="1"/>
    <col min="5123" max="5123" width="3.140625" style="8" customWidth="1"/>
    <col min="5124" max="5124" width="56.140625" style="8" customWidth="1"/>
    <col min="5125" max="5129" width="9" style="8" customWidth="1"/>
    <col min="5130" max="5376" width="9.140625" style="8"/>
    <col min="5377" max="5377" width="0" style="8" hidden="1" customWidth="1"/>
    <col min="5378" max="5378" width="3.28515625" style="8" customWidth="1"/>
    <col min="5379" max="5379" width="3.140625" style="8" customWidth="1"/>
    <col min="5380" max="5380" width="56.140625" style="8" customWidth="1"/>
    <col min="5381" max="5385" width="9" style="8" customWidth="1"/>
    <col min="5386" max="5632" width="9.140625" style="8"/>
    <col min="5633" max="5633" width="0" style="8" hidden="1" customWidth="1"/>
    <col min="5634" max="5634" width="3.28515625" style="8" customWidth="1"/>
    <col min="5635" max="5635" width="3.140625" style="8" customWidth="1"/>
    <col min="5636" max="5636" width="56.140625" style="8" customWidth="1"/>
    <col min="5637" max="5641" width="9" style="8" customWidth="1"/>
    <col min="5642" max="5888" width="9.140625" style="8"/>
    <col min="5889" max="5889" width="0" style="8" hidden="1" customWidth="1"/>
    <col min="5890" max="5890" width="3.28515625" style="8" customWidth="1"/>
    <col min="5891" max="5891" width="3.140625" style="8" customWidth="1"/>
    <col min="5892" max="5892" width="56.140625" style="8" customWidth="1"/>
    <col min="5893" max="5897" width="9" style="8" customWidth="1"/>
    <col min="5898" max="6144" width="9.140625" style="8"/>
    <col min="6145" max="6145" width="0" style="8" hidden="1" customWidth="1"/>
    <col min="6146" max="6146" width="3.28515625" style="8" customWidth="1"/>
    <col min="6147" max="6147" width="3.140625" style="8" customWidth="1"/>
    <col min="6148" max="6148" width="56.140625" style="8" customWidth="1"/>
    <col min="6149" max="6153" width="9" style="8" customWidth="1"/>
    <col min="6154" max="6400" width="9.140625" style="8"/>
    <col min="6401" max="6401" width="0" style="8" hidden="1" customWidth="1"/>
    <col min="6402" max="6402" width="3.28515625" style="8" customWidth="1"/>
    <col min="6403" max="6403" width="3.140625" style="8" customWidth="1"/>
    <col min="6404" max="6404" width="56.140625" style="8" customWidth="1"/>
    <col min="6405" max="6409" width="9" style="8" customWidth="1"/>
    <col min="6410" max="6656" width="9.140625" style="8"/>
    <col min="6657" max="6657" width="0" style="8" hidden="1" customWidth="1"/>
    <col min="6658" max="6658" width="3.28515625" style="8" customWidth="1"/>
    <col min="6659" max="6659" width="3.140625" style="8" customWidth="1"/>
    <col min="6660" max="6660" width="56.140625" style="8" customWidth="1"/>
    <col min="6661" max="6665" width="9" style="8" customWidth="1"/>
    <col min="6666" max="6912" width="9.140625" style="8"/>
    <col min="6913" max="6913" width="0" style="8" hidden="1" customWidth="1"/>
    <col min="6914" max="6914" width="3.28515625" style="8" customWidth="1"/>
    <col min="6915" max="6915" width="3.140625" style="8" customWidth="1"/>
    <col min="6916" max="6916" width="56.140625" style="8" customWidth="1"/>
    <col min="6917" max="6921" width="9" style="8" customWidth="1"/>
    <col min="6922" max="7168" width="9.140625" style="8"/>
    <col min="7169" max="7169" width="0" style="8" hidden="1" customWidth="1"/>
    <col min="7170" max="7170" width="3.28515625" style="8" customWidth="1"/>
    <col min="7171" max="7171" width="3.140625" style="8" customWidth="1"/>
    <col min="7172" max="7172" width="56.140625" style="8" customWidth="1"/>
    <col min="7173" max="7177" width="9" style="8" customWidth="1"/>
    <col min="7178" max="7424" width="9.140625" style="8"/>
    <col min="7425" max="7425" width="0" style="8" hidden="1" customWidth="1"/>
    <col min="7426" max="7426" width="3.28515625" style="8" customWidth="1"/>
    <col min="7427" max="7427" width="3.140625" style="8" customWidth="1"/>
    <col min="7428" max="7428" width="56.140625" style="8" customWidth="1"/>
    <col min="7429" max="7433" width="9" style="8" customWidth="1"/>
    <col min="7434" max="7680" width="9.140625" style="8"/>
    <col min="7681" max="7681" width="0" style="8" hidden="1" customWidth="1"/>
    <col min="7682" max="7682" width="3.28515625" style="8" customWidth="1"/>
    <col min="7683" max="7683" width="3.140625" style="8" customWidth="1"/>
    <col min="7684" max="7684" width="56.140625" style="8" customWidth="1"/>
    <col min="7685" max="7689" width="9" style="8" customWidth="1"/>
    <col min="7690" max="7936" width="9.140625" style="8"/>
    <col min="7937" max="7937" width="0" style="8" hidden="1" customWidth="1"/>
    <col min="7938" max="7938" width="3.28515625" style="8" customWidth="1"/>
    <col min="7939" max="7939" width="3.140625" style="8" customWidth="1"/>
    <col min="7940" max="7940" width="56.140625" style="8" customWidth="1"/>
    <col min="7941" max="7945" width="9" style="8" customWidth="1"/>
    <col min="7946" max="8192" width="9.140625" style="8"/>
    <col min="8193" max="8193" width="0" style="8" hidden="1" customWidth="1"/>
    <col min="8194" max="8194" width="3.28515625" style="8" customWidth="1"/>
    <col min="8195" max="8195" width="3.140625" style="8" customWidth="1"/>
    <col min="8196" max="8196" width="56.140625" style="8" customWidth="1"/>
    <col min="8197" max="8201" width="9" style="8" customWidth="1"/>
    <col min="8202" max="8448" width="9.140625" style="8"/>
    <col min="8449" max="8449" width="0" style="8" hidden="1" customWidth="1"/>
    <col min="8450" max="8450" width="3.28515625" style="8" customWidth="1"/>
    <col min="8451" max="8451" width="3.140625" style="8" customWidth="1"/>
    <col min="8452" max="8452" width="56.140625" style="8" customWidth="1"/>
    <col min="8453" max="8457" width="9" style="8" customWidth="1"/>
    <col min="8458" max="8704" width="9.140625" style="8"/>
    <col min="8705" max="8705" width="0" style="8" hidden="1" customWidth="1"/>
    <col min="8706" max="8706" width="3.28515625" style="8" customWidth="1"/>
    <col min="8707" max="8707" width="3.140625" style="8" customWidth="1"/>
    <col min="8708" max="8708" width="56.140625" style="8" customWidth="1"/>
    <col min="8709" max="8713" width="9" style="8" customWidth="1"/>
    <col min="8714" max="8960" width="9.140625" style="8"/>
    <col min="8961" max="8961" width="0" style="8" hidden="1" customWidth="1"/>
    <col min="8962" max="8962" width="3.28515625" style="8" customWidth="1"/>
    <col min="8963" max="8963" width="3.140625" style="8" customWidth="1"/>
    <col min="8964" max="8964" width="56.140625" style="8" customWidth="1"/>
    <col min="8965" max="8969" width="9" style="8" customWidth="1"/>
    <col min="8970" max="9216" width="9.140625" style="8"/>
    <col min="9217" max="9217" width="0" style="8" hidden="1" customWidth="1"/>
    <col min="9218" max="9218" width="3.28515625" style="8" customWidth="1"/>
    <col min="9219" max="9219" width="3.140625" style="8" customWidth="1"/>
    <col min="9220" max="9220" width="56.140625" style="8" customWidth="1"/>
    <col min="9221" max="9225" width="9" style="8" customWidth="1"/>
    <col min="9226" max="9472" width="9.140625" style="8"/>
    <col min="9473" max="9473" width="0" style="8" hidden="1" customWidth="1"/>
    <col min="9474" max="9474" width="3.28515625" style="8" customWidth="1"/>
    <col min="9475" max="9475" width="3.140625" style="8" customWidth="1"/>
    <col min="9476" max="9476" width="56.140625" style="8" customWidth="1"/>
    <col min="9477" max="9481" width="9" style="8" customWidth="1"/>
    <col min="9482" max="9728" width="9.140625" style="8"/>
    <col min="9729" max="9729" width="0" style="8" hidden="1" customWidth="1"/>
    <col min="9730" max="9730" width="3.28515625" style="8" customWidth="1"/>
    <col min="9731" max="9731" width="3.140625" style="8" customWidth="1"/>
    <col min="9732" max="9732" width="56.140625" style="8" customWidth="1"/>
    <col min="9733" max="9737" width="9" style="8" customWidth="1"/>
    <col min="9738" max="9984" width="9.140625" style="8"/>
    <col min="9985" max="9985" width="0" style="8" hidden="1" customWidth="1"/>
    <col min="9986" max="9986" width="3.28515625" style="8" customWidth="1"/>
    <col min="9987" max="9987" width="3.140625" style="8" customWidth="1"/>
    <col min="9988" max="9988" width="56.140625" style="8" customWidth="1"/>
    <col min="9989" max="9993" width="9" style="8" customWidth="1"/>
    <col min="9994" max="10240" width="9.140625" style="8"/>
    <col min="10241" max="10241" width="0" style="8" hidden="1" customWidth="1"/>
    <col min="10242" max="10242" width="3.28515625" style="8" customWidth="1"/>
    <col min="10243" max="10243" width="3.140625" style="8" customWidth="1"/>
    <col min="10244" max="10244" width="56.140625" style="8" customWidth="1"/>
    <col min="10245" max="10249" width="9" style="8" customWidth="1"/>
    <col min="10250" max="10496" width="9.140625" style="8"/>
    <col min="10497" max="10497" width="0" style="8" hidden="1" customWidth="1"/>
    <col min="10498" max="10498" width="3.28515625" style="8" customWidth="1"/>
    <col min="10499" max="10499" width="3.140625" style="8" customWidth="1"/>
    <col min="10500" max="10500" width="56.140625" style="8" customWidth="1"/>
    <col min="10501" max="10505" width="9" style="8" customWidth="1"/>
    <col min="10506" max="10752" width="9.140625" style="8"/>
    <col min="10753" max="10753" width="0" style="8" hidden="1" customWidth="1"/>
    <col min="10754" max="10754" width="3.28515625" style="8" customWidth="1"/>
    <col min="10755" max="10755" width="3.140625" style="8" customWidth="1"/>
    <col min="10756" max="10756" width="56.140625" style="8" customWidth="1"/>
    <col min="10757" max="10761" width="9" style="8" customWidth="1"/>
    <col min="10762" max="11008" width="9.140625" style="8"/>
    <col min="11009" max="11009" width="0" style="8" hidden="1" customWidth="1"/>
    <col min="11010" max="11010" width="3.28515625" style="8" customWidth="1"/>
    <col min="11011" max="11011" width="3.140625" style="8" customWidth="1"/>
    <col min="11012" max="11012" width="56.140625" style="8" customWidth="1"/>
    <col min="11013" max="11017" width="9" style="8" customWidth="1"/>
    <col min="11018" max="11264" width="9.140625" style="8"/>
    <col min="11265" max="11265" width="0" style="8" hidden="1" customWidth="1"/>
    <col min="11266" max="11266" width="3.28515625" style="8" customWidth="1"/>
    <col min="11267" max="11267" width="3.140625" style="8" customWidth="1"/>
    <col min="11268" max="11268" width="56.140625" style="8" customWidth="1"/>
    <col min="11269" max="11273" width="9" style="8" customWidth="1"/>
    <col min="11274" max="11520" width="9.140625" style="8"/>
    <col min="11521" max="11521" width="0" style="8" hidden="1" customWidth="1"/>
    <col min="11522" max="11522" width="3.28515625" style="8" customWidth="1"/>
    <col min="11523" max="11523" width="3.140625" style="8" customWidth="1"/>
    <col min="11524" max="11524" width="56.140625" style="8" customWidth="1"/>
    <col min="11525" max="11529" width="9" style="8" customWidth="1"/>
    <col min="11530" max="11776" width="9.140625" style="8"/>
    <col min="11777" max="11777" width="0" style="8" hidden="1" customWidth="1"/>
    <col min="11778" max="11778" width="3.28515625" style="8" customWidth="1"/>
    <col min="11779" max="11779" width="3.140625" style="8" customWidth="1"/>
    <col min="11780" max="11780" width="56.140625" style="8" customWidth="1"/>
    <col min="11781" max="11785" width="9" style="8" customWidth="1"/>
    <col min="11786" max="12032" width="9.140625" style="8"/>
    <col min="12033" max="12033" width="0" style="8" hidden="1" customWidth="1"/>
    <col min="12034" max="12034" width="3.28515625" style="8" customWidth="1"/>
    <col min="12035" max="12035" width="3.140625" style="8" customWidth="1"/>
    <col min="12036" max="12036" width="56.140625" style="8" customWidth="1"/>
    <col min="12037" max="12041" width="9" style="8" customWidth="1"/>
    <col min="12042" max="12288" width="9.140625" style="8"/>
    <col min="12289" max="12289" width="0" style="8" hidden="1" customWidth="1"/>
    <col min="12290" max="12290" width="3.28515625" style="8" customWidth="1"/>
    <col min="12291" max="12291" width="3.140625" style="8" customWidth="1"/>
    <col min="12292" max="12292" width="56.140625" style="8" customWidth="1"/>
    <col min="12293" max="12297" width="9" style="8" customWidth="1"/>
    <col min="12298" max="12544" width="9.140625" style="8"/>
    <col min="12545" max="12545" width="0" style="8" hidden="1" customWidth="1"/>
    <col min="12546" max="12546" width="3.28515625" style="8" customWidth="1"/>
    <col min="12547" max="12547" width="3.140625" style="8" customWidth="1"/>
    <col min="12548" max="12548" width="56.140625" style="8" customWidth="1"/>
    <col min="12549" max="12553" width="9" style="8" customWidth="1"/>
    <col min="12554" max="12800" width="9.140625" style="8"/>
    <col min="12801" max="12801" width="0" style="8" hidden="1" customWidth="1"/>
    <col min="12802" max="12802" width="3.28515625" style="8" customWidth="1"/>
    <col min="12803" max="12803" width="3.140625" style="8" customWidth="1"/>
    <col min="12804" max="12804" width="56.140625" style="8" customWidth="1"/>
    <col min="12805" max="12809" width="9" style="8" customWidth="1"/>
    <col min="12810" max="13056" width="9.140625" style="8"/>
    <col min="13057" max="13057" width="0" style="8" hidden="1" customWidth="1"/>
    <col min="13058" max="13058" width="3.28515625" style="8" customWidth="1"/>
    <col min="13059" max="13059" width="3.140625" style="8" customWidth="1"/>
    <col min="13060" max="13060" width="56.140625" style="8" customWidth="1"/>
    <col min="13061" max="13065" width="9" style="8" customWidth="1"/>
    <col min="13066" max="13312" width="9.140625" style="8"/>
    <col min="13313" max="13313" width="0" style="8" hidden="1" customWidth="1"/>
    <col min="13314" max="13314" width="3.28515625" style="8" customWidth="1"/>
    <col min="13315" max="13315" width="3.140625" style="8" customWidth="1"/>
    <col min="13316" max="13316" width="56.140625" style="8" customWidth="1"/>
    <col min="13317" max="13321" width="9" style="8" customWidth="1"/>
    <col min="13322" max="13568" width="9.140625" style="8"/>
    <col min="13569" max="13569" width="0" style="8" hidden="1" customWidth="1"/>
    <col min="13570" max="13570" width="3.28515625" style="8" customWidth="1"/>
    <col min="13571" max="13571" width="3.140625" style="8" customWidth="1"/>
    <col min="13572" max="13572" width="56.140625" style="8" customWidth="1"/>
    <col min="13573" max="13577" width="9" style="8" customWidth="1"/>
    <col min="13578" max="13824" width="9.140625" style="8"/>
    <col min="13825" max="13825" width="0" style="8" hidden="1" customWidth="1"/>
    <col min="13826" max="13826" width="3.28515625" style="8" customWidth="1"/>
    <col min="13827" max="13827" width="3.140625" style="8" customWidth="1"/>
    <col min="13828" max="13828" width="56.140625" style="8" customWidth="1"/>
    <col min="13829" max="13833" width="9" style="8" customWidth="1"/>
    <col min="13834" max="14080" width="9.140625" style="8"/>
    <col min="14081" max="14081" width="0" style="8" hidden="1" customWidth="1"/>
    <col min="14082" max="14082" width="3.28515625" style="8" customWidth="1"/>
    <col min="14083" max="14083" width="3.140625" style="8" customWidth="1"/>
    <col min="14084" max="14084" width="56.140625" style="8" customWidth="1"/>
    <col min="14085" max="14089" width="9" style="8" customWidth="1"/>
    <col min="14090" max="14336" width="9.140625" style="8"/>
    <col min="14337" max="14337" width="0" style="8" hidden="1" customWidth="1"/>
    <col min="14338" max="14338" width="3.28515625" style="8" customWidth="1"/>
    <col min="14339" max="14339" width="3.140625" style="8" customWidth="1"/>
    <col min="14340" max="14340" width="56.140625" style="8" customWidth="1"/>
    <col min="14341" max="14345" width="9" style="8" customWidth="1"/>
    <col min="14346" max="14592" width="9.140625" style="8"/>
    <col min="14593" max="14593" width="0" style="8" hidden="1" customWidth="1"/>
    <col min="14594" max="14594" width="3.28515625" style="8" customWidth="1"/>
    <col min="14595" max="14595" width="3.140625" style="8" customWidth="1"/>
    <col min="14596" max="14596" width="56.140625" style="8" customWidth="1"/>
    <col min="14597" max="14601" width="9" style="8" customWidth="1"/>
    <col min="14602" max="14848" width="9.140625" style="8"/>
    <col min="14849" max="14849" width="0" style="8" hidden="1" customWidth="1"/>
    <col min="14850" max="14850" width="3.28515625" style="8" customWidth="1"/>
    <col min="14851" max="14851" width="3.140625" style="8" customWidth="1"/>
    <col min="14852" max="14852" width="56.140625" style="8" customWidth="1"/>
    <col min="14853" max="14857" width="9" style="8" customWidth="1"/>
    <col min="14858" max="15104" width="9.140625" style="8"/>
    <col min="15105" max="15105" width="0" style="8" hidden="1" customWidth="1"/>
    <col min="15106" max="15106" width="3.28515625" style="8" customWidth="1"/>
    <col min="15107" max="15107" width="3.140625" style="8" customWidth="1"/>
    <col min="15108" max="15108" width="56.140625" style="8" customWidth="1"/>
    <col min="15109" max="15113" width="9" style="8" customWidth="1"/>
    <col min="15114" max="15360" width="9.140625" style="8"/>
    <col min="15361" max="15361" width="0" style="8" hidden="1" customWidth="1"/>
    <col min="15362" max="15362" width="3.28515625" style="8" customWidth="1"/>
    <col min="15363" max="15363" width="3.140625" style="8" customWidth="1"/>
    <col min="15364" max="15364" width="56.140625" style="8" customWidth="1"/>
    <col min="15365" max="15369" width="9" style="8" customWidth="1"/>
    <col min="15370" max="15616" width="9.140625" style="8"/>
    <col min="15617" max="15617" width="0" style="8" hidden="1" customWidth="1"/>
    <col min="15618" max="15618" width="3.28515625" style="8" customWidth="1"/>
    <col min="15619" max="15619" width="3.140625" style="8" customWidth="1"/>
    <col min="15620" max="15620" width="56.140625" style="8" customWidth="1"/>
    <col min="15621" max="15625" width="9" style="8" customWidth="1"/>
    <col min="15626" max="15872" width="9.140625" style="8"/>
    <col min="15873" max="15873" width="0" style="8" hidden="1" customWidth="1"/>
    <col min="15874" max="15874" width="3.28515625" style="8" customWidth="1"/>
    <col min="15875" max="15875" width="3.140625" style="8" customWidth="1"/>
    <col min="15876" max="15876" width="56.140625" style="8" customWidth="1"/>
    <col min="15877" max="15881" width="9" style="8" customWidth="1"/>
    <col min="15882" max="16128" width="9.140625" style="8"/>
    <col min="16129" max="16129" width="0" style="8" hidden="1" customWidth="1"/>
    <col min="16130" max="16130" width="3.28515625" style="8" customWidth="1"/>
    <col min="16131" max="16131" width="3.140625" style="8" customWidth="1"/>
    <col min="16132" max="16132" width="56.140625" style="8" customWidth="1"/>
    <col min="16133" max="16137" width="9" style="8" customWidth="1"/>
    <col min="16138" max="16384" width="9.140625" style="8"/>
  </cols>
  <sheetData>
    <row r="1" spans="1:10" s="6" customFormat="1" ht="15" hidden="1" customHeight="1" x14ac:dyDescent="0.25">
      <c r="A1" s="1"/>
      <c r="B1" s="2"/>
      <c r="C1" s="2"/>
      <c r="D1" s="3"/>
      <c r="E1" s="4"/>
      <c r="F1" s="4"/>
      <c r="G1" s="4"/>
      <c r="H1" s="5"/>
      <c r="I1" s="5"/>
    </row>
    <row r="2" spans="1:10" x14ac:dyDescent="0.25">
      <c r="D2" s="37" t="s">
        <v>147</v>
      </c>
      <c r="E2" s="38"/>
      <c r="F2" s="38"/>
      <c r="G2" s="38"/>
      <c r="H2" s="38"/>
      <c r="I2" s="38"/>
    </row>
    <row r="3" spans="1:10" x14ac:dyDescent="0.25">
      <c r="D3" s="39" t="s">
        <v>0</v>
      </c>
      <c r="E3" s="39"/>
      <c r="F3" s="39"/>
      <c r="G3" s="39"/>
      <c r="H3" s="39"/>
      <c r="I3" s="39"/>
    </row>
    <row r="4" spans="1:10" x14ac:dyDescent="0.25">
      <c r="D4" s="40" t="s">
        <v>146</v>
      </c>
      <c r="E4" s="40"/>
      <c r="F4" s="40"/>
      <c r="G4" s="40"/>
      <c r="H4" s="40"/>
      <c r="I4" s="40"/>
    </row>
    <row r="5" spans="1:10" x14ac:dyDescent="0.25">
      <c r="D5" s="41" t="s">
        <v>148</v>
      </c>
      <c r="E5" s="41"/>
      <c r="F5" s="41"/>
      <c r="G5" s="41"/>
      <c r="H5" s="41"/>
      <c r="I5" s="41"/>
    </row>
    <row r="6" spans="1:10" x14ac:dyDescent="0.25">
      <c r="E6" s="9"/>
      <c r="F6" s="9"/>
      <c r="G6" s="9"/>
      <c r="H6" s="9"/>
      <c r="I6" s="9"/>
    </row>
    <row r="7" spans="1:10" ht="15.75" x14ac:dyDescent="0.25">
      <c r="C7" s="42" t="s">
        <v>1</v>
      </c>
      <c r="D7" s="42"/>
      <c r="E7" s="42"/>
      <c r="F7" s="42"/>
      <c r="G7" s="42"/>
      <c r="H7" s="42"/>
      <c r="I7" s="42"/>
    </row>
    <row r="8" spans="1:10" ht="15.75" x14ac:dyDescent="0.25">
      <c r="C8" s="42" t="s">
        <v>2</v>
      </c>
      <c r="D8" s="42"/>
      <c r="E8" s="42"/>
      <c r="F8" s="42"/>
      <c r="G8" s="42"/>
      <c r="H8" s="42"/>
      <c r="I8" s="42"/>
    </row>
    <row r="9" spans="1:10" ht="15.75" customHeight="1" x14ac:dyDescent="0.25">
      <c r="B9" s="10"/>
      <c r="C9" s="36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"Якшур-Бодьинский район"   за 2019 год</v>
      </c>
      <c r="D9" s="36"/>
      <c r="E9" s="36"/>
      <c r="F9" s="36"/>
      <c r="G9" s="36"/>
      <c r="H9" s="36"/>
      <c r="I9" s="36"/>
    </row>
    <row r="10" spans="1:10" x14ac:dyDescent="0.25">
      <c r="E10" s="11"/>
      <c r="G10" s="11"/>
      <c r="H10" s="11"/>
      <c r="I10" s="11" t="s">
        <v>3</v>
      </c>
    </row>
    <row r="11" spans="1:10" s="6" customFormat="1" ht="83.25" customHeight="1" x14ac:dyDescent="0.25">
      <c r="A11" s="1"/>
      <c r="B11" s="12" t="s">
        <v>4</v>
      </c>
      <c r="C11" s="12" t="s">
        <v>5</v>
      </c>
      <c r="D11" s="13"/>
      <c r="E11" s="14" t="str">
        <f>CONCATENATE("Исполнение на ",RIGHT(E13,10))</f>
        <v>Исполнение на 01.01.2019</v>
      </c>
      <c r="F11" s="15" t="str">
        <f>CONCATENATE("Уточнён-ный план на ",IF(MID(F13,FIND("*",F13,1)+4,2)="01",CONCATENATE(TEXT(VALUE(RIGHT(F13,4)-1),"0000")," год"),CONCATENATE(RIGHT(F13,4)," год")))</f>
        <v>Уточнён-ный план на 2019 год</v>
      </c>
      <c r="G11" s="14" t="str">
        <f>CONCATENATE("Исполнение на ",RIGHT(F13,10))</f>
        <v>Исполнение на 01.01.2020</v>
      </c>
      <c r="H11" s="15" t="s">
        <v>6</v>
      </c>
      <c r="I11" s="15" t="s">
        <v>7</v>
      </c>
      <c r="J11" s="8"/>
    </row>
    <row r="12" spans="1:10" s="18" customFormat="1" ht="45.75" hidden="1" customHeight="1" x14ac:dyDescent="0.25">
      <c r="A12" s="16" t="s">
        <v>8</v>
      </c>
      <c r="B12" s="16" t="s">
        <v>9</v>
      </c>
      <c r="C12" s="16" t="s">
        <v>10</v>
      </c>
      <c r="D12" s="16" t="s">
        <v>11</v>
      </c>
      <c r="E12" s="17" t="s">
        <v>12</v>
      </c>
      <c r="F12" s="17" t="s">
        <v>13</v>
      </c>
      <c r="G12" s="17" t="s">
        <v>14</v>
      </c>
      <c r="H12" s="17" t="s">
        <v>15</v>
      </c>
      <c r="I12" s="17" t="s">
        <v>16</v>
      </c>
    </row>
    <row r="13" spans="1:10" s="21" customFormat="1" ht="36.75" hidden="1" customHeight="1" x14ac:dyDescent="0.2">
      <c r="A13" s="19" t="s">
        <v>17</v>
      </c>
      <c r="B13" s="19" t="s">
        <v>4</v>
      </c>
      <c r="C13" s="19" t="s">
        <v>5</v>
      </c>
      <c r="D13" s="19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</row>
    <row r="14" spans="1:10" s="27" customFormat="1" ht="13.5" hidden="1" customHeight="1" x14ac:dyDescent="0.2">
      <c r="A14" s="22" t="s">
        <v>24</v>
      </c>
      <c r="B14" s="23" t="s">
        <v>24</v>
      </c>
      <c r="C14" s="23" t="s">
        <v>24</v>
      </c>
      <c r="D14" s="24" t="s">
        <v>25</v>
      </c>
      <c r="E14" s="25">
        <v>870439.66443</v>
      </c>
      <c r="F14" s="25">
        <v>942737.63655000005</v>
      </c>
      <c r="G14" s="25">
        <v>902137.90989000001</v>
      </c>
      <c r="H14" s="26">
        <v>103.6</v>
      </c>
      <c r="I14" s="26">
        <v>95.7</v>
      </c>
    </row>
    <row r="15" spans="1:10" s="21" customFormat="1" ht="14.25" x14ac:dyDescent="0.2">
      <c r="A15" s="19" t="s">
        <v>26</v>
      </c>
      <c r="B15" s="23" t="s">
        <v>27</v>
      </c>
      <c r="C15" s="23" t="s">
        <v>28</v>
      </c>
      <c r="D15" s="28" t="s">
        <v>29</v>
      </c>
      <c r="E15" s="25">
        <v>69465.330319999994</v>
      </c>
      <c r="F15" s="25">
        <v>77243.453999999998</v>
      </c>
      <c r="G15" s="25">
        <v>74545.821639999995</v>
      </c>
      <c r="H15" s="26">
        <v>107.3</v>
      </c>
      <c r="I15" s="26">
        <v>96.5</v>
      </c>
    </row>
    <row r="16" spans="1:10" s="6" customFormat="1" ht="24.75" x14ac:dyDescent="0.25">
      <c r="A16" s="1" t="s">
        <v>30</v>
      </c>
      <c r="B16" s="2" t="s">
        <v>27</v>
      </c>
      <c r="C16" s="2" t="s">
        <v>31</v>
      </c>
      <c r="D16" s="3" t="s">
        <v>32</v>
      </c>
      <c r="E16" s="4">
        <v>1783.4242400000001</v>
      </c>
      <c r="F16" s="4">
        <v>1863</v>
      </c>
      <c r="G16" s="4">
        <v>1845.3166200000001</v>
      </c>
      <c r="H16" s="5">
        <v>103.5</v>
      </c>
      <c r="I16" s="5">
        <v>99.1</v>
      </c>
    </row>
    <row r="17" spans="1:9" s="6" customFormat="1" ht="36.75" x14ac:dyDescent="0.25">
      <c r="A17" s="1" t="s">
        <v>33</v>
      </c>
      <c r="B17" s="2" t="s">
        <v>27</v>
      </c>
      <c r="C17" s="2" t="s">
        <v>34</v>
      </c>
      <c r="D17" s="3" t="s">
        <v>35</v>
      </c>
      <c r="E17" s="4">
        <v>1190.44967</v>
      </c>
      <c r="F17" s="4">
        <v>1291</v>
      </c>
      <c r="G17" s="4">
        <v>1255.0547200000001</v>
      </c>
      <c r="H17" s="5">
        <v>105.4</v>
      </c>
      <c r="I17" s="5">
        <v>97.2</v>
      </c>
    </row>
    <row r="18" spans="1:9" s="6" customFormat="1" ht="36.75" x14ac:dyDescent="0.25">
      <c r="A18" s="1" t="s">
        <v>36</v>
      </c>
      <c r="B18" s="2" t="s">
        <v>27</v>
      </c>
      <c r="C18" s="2" t="s">
        <v>37</v>
      </c>
      <c r="D18" s="3" t="s">
        <v>38</v>
      </c>
      <c r="E18" s="4">
        <v>25804.930349999999</v>
      </c>
      <c r="F18" s="4">
        <v>27169.853999999999</v>
      </c>
      <c r="G18" s="4">
        <v>26166.224160000002</v>
      </c>
      <c r="H18" s="5">
        <v>101.4</v>
      </c>
      <c r="I18" s="5">
        <v>96.3</v>
      </c>
    </row>
    <row r="19" spans="1:9" s="6" customFormat="1" x14ac:dyDescent="0.25">
      <c r="A19" s="1" t="s">
        <v>39</v>
      </c>
      <c r="B19" s="2" t="s">
        <v>27</v>
      </c>
      <c r="C19" s="2" t="s">
        <v>40</v>
      </c>
      <c r="D19" s="3" t="s">
        <v>41</v>
      </c>
      <c r="E19" s="4">
        <v>110</v>
      </c>
      <c r="F19" s="4">
        <v>7.5</v>
      </c>
      <c r="G19" s="4">
        <v>7.5</v>
      </c>
      <c r="H19" s="5">
        <v>6.8</v>
      </c>
      <c r="I19" s="5">
        <v>100</v>
      </c>
    </row>
    <row r="20" spans="1:9" s="6" customFormat="1" ht="24.75" x14ac:dyDescent="0.25">
      <c r="A20" s="1" t="s">
        <v>42</v>
      </c>
      <c r="B20" s="2" t="s">
        <v>27</v>
      </c>
      <c r="C20" s="2" t="s">
        <v>43</v>
      </c>
      <c r="D20" s="3" t="s">
        <v>44</v>
      </c>
      <c r="E20" s="4">
        <v>6131.88537</v>
      </c>
      <c r="F20" s="4">
        <v>6011</v>
      </c>
      <c r="G20" s="4">
        <v>5688.4997999999996</v>
      </c>
      <c r="H20" s="5">
        <v>92.8</v>
      </c>
      <c r="I20" s="5">
        <v>94.6</v>
      </c>
    </row>
    <row r="21" spans="1:9" s="6" customFormat="1" x14ac:dyDescent="0.25">
      <c r="A21" s="1" t="s">
        <v>45</v>
      </c>
      <c r="B21" s="2" t="s">
        <v>27</v>
      </c>
      <c r="C21" s="2" t="s">
        <v>46</v>
      </c>
      <c r="D21" s="3" t="s">
        <v>47</v>
      </c>
      <c r="E21" s="4"/>
      <c r="F21" s="4">
        <v>50</v>
      </c>
      <c r="G21" s="4"/>
      <c r="H21" s="5"/>
      <c r="I21" s="5">
        <v>0</v>
      </c>
    </row>
    <row r="22" spans="1:9" s="6" customFormat="1" x14ac:dyDescent="0.25">
      <c r="A22" s="1" t="s">
        <v>48</v>
      </c>
      <c r="B22" s="2" t="s">
        <v>27</v>
      </c>
      <c r="C22" s="2" t="s">
        <v>49</v>
      </c>
      <c r="D22" s="3" t="s">
        <v>50</v>
      </c>
      <c r="E22" s="4">
        <v>34444.64069</v>
      </c>
      <c r="F22" s="4">
        <v>40851.1</v>
      </c>
      <c r="G22" s="4">
        <v>39583.226340000001</v>
      </c>
      <c r="H22" s="5">
        <v>114.9</v>
      </c>
      <c r="I22" s="5">
        <v>96.9</v>
      </c>
    </row>
    <row r="23" spans="1:9" s="21" customFormat="1" ht="14.25" x14ac:dyDescent="0.2">
      <c r="A23" s="19" t="s">
        <v>51</v>
      </c>
      <c r="B23" s="23" t="s">
        <v>31</v>
      </c>
      <c r="C23" s="23" t="s">
        <v>28</v>
      </c>
      <c r="D23" s="28" t="s">
        <v>52</v>
      </c>
      <c r="E23" s="25">
        <v>1451.4010699999999</v>
      </c>
      <c r="F23" s="25">
        <v>1678.7</v>
      </c>
      <c r="G23" s="25">
        <v>1678.7</v>
      </c>
      <c r="H23" s="26">
        <v>115.7</v>
      </c>
      <c r="I23" s="26">
        <v>100</v>
      </c>
    </row>
    <row r="24" spans="1:9" s="6" customFormat="1" x14ac:dyDescent="0.25">
      <c r="A24" s="1" t="s">
        <v>53</v>
      </c>
      <c r="B24" s="2" t="s">
        <v>31</v>
      </c>
      <c r="C24" s="2" t="s">
        <v>34</v>
      </c>
      <c r="D24" s="3" t="s">
        <v>54</v>
      </c>
      <c r="E24" s="4">
        <v>1451.4010699999999</v>
      </c>
      <c r="F24" s="4">
        <v>1678.7</v>
      </c>
      <c r="G24" s="4">
        <v>1678.7</v>
      </c>
      <c r="H24" s="5">
        <v>115.7</v>
      </c>
      <c r="I24" s="5">
        <v>100</v>
      </c>
    </row>
    <row r="25" spans="1:9" s="21" customFormat="1" ht="14.25" x14ac:dyDescent="0.2">
      <c r="A25" s="19" t="s">
        <v>55</v>
      </c>
      <c r="B25" s="23" t="s">
        <v>34</v>
      </c>
      <c r="C25" s="23" t="s">
        <v>28</v>
      </c>
      <c r="D25" s="28" t="s">
        <v>56</v>
      </c>
      <c r="E25" s="25">
        <v>1002.135</v>
      </c>
      <c r="F25" s="25">
        <v>839</v>
      </c>
      <c r="G25" s="25">
        <v>738.96320000000003</v>
      </c>
      <c r="H25" s="26">
        <v>73.7</v>
      </c>
      <c r="I25" s="26">
        <v>88.1</v>
      </c>
    </row>
    <row r="26" spans="1:9" s="6" customFormat="1" ht="24.75" x14ac:dyDescent="0.25">
      <c r="A26" s="1" t="s">
        <v>57</v>
      </c>
      <c r="B26" s="2" t="s">
        <v>34</v>
      </c>
      <c r="C26" s="2" t="s">
        <v>58</v>
      </c>
      <c r="D26" s="3" t="s">
        <v>59</v>
      </c>
      <c r="E26" s="4">
        <v>14.755000000000001</v>
      </c>
      <c r="F26" s="4">
        <v>132</v>
      </c>
      <c r="G26" s="4">
        <v>47.87</v>
      </c>
      <c r="H26" s="5">
        <v>324.39999999999998</v>
      </c>
      <c r="I26" s="5">
        <v>36.299999999999997</v>
      </c>
    </row>
    <row r="27" spans="1:9" s="6" customFormat="1" x14ac:dyDescent="0.25">
      <c r="A27" s="1" t="s">
        <v>60</v>
      </c>
      <c r="B27" s="2" t="s">
        <v>34</v>
      </c>
      <c r="C27" s="2" t="s">
        <v>61</v>
      </c>
      <c r="D27" s="3" t="s">
        <v>62</v>
      </c>
      <c r="E27" s="4">
        <v>812</v>
      </c>
      <c r="F27" s="4">
        <v>596</v>
      </c>
      <c r="G27" s="4">
        <v>590.19920000000002</v>
      </c>
      <c r="H27" s="5">
        <v>72.7</v>
      </c>
      <c r="I27" s="5">
        <v>99</v>
      </c>
    </row>
    <row r="28" spans="1:9" s="6" customFormat="1" ht="24.75" x14ac:dyDescent="0.25">
      <c r="A28" s="1" t="s">
        <v>63</v>
      </c>
      <c r="B28" s="2" t="s">
        <v>34</v>
      </c>
      <c r="C28" s="2" t="s">
        <v>64</v>
      </c>
      <c r="D28" s="3" t="s">
        <v>65</v>
      </c>
      <c r="E28" s="4">
        <v>175.38</v>
      </c>
      <c r="F28" s="4">
        <v>111</v>
      </c>
      <c r="G28" s="4">
        <v>100.89400000000001</v>
      </c>
      <c r="H28" s="5">
        <v>57.5</v>
      </c>
      <c r="I28" s="5">
        <v>90.9</v>
      </c>
    </row>
    <row r="29" spans="1:9" s="21" customFormat="1" ht="14.25" x14ac:dyDescent="0.2">
      <c r="A29" s="19" t="s">
        <v>66</v>
      </c>
      <c r="B29" s="23" t="s">
        <v>37</v>
      </c>
      <c r="C29" s="23" t="s">
        <v>28</v>
      </c>
      <c r="D29" s="28" t="s">
        <v>67</v>
      </c>
      <c r="E29" s="25">
        <v>14983.99309</v>
      </c>
      <c r="F29" s="25">
        <v>20302.075130000001</v>
      </c>
      <c r="G29" s="25">
        <v>18535.604050000002</v>
      </c>
      <c r="H29" s="26">
        <v>123.7</v>
      </c>
      <c r="I29" s="26">
        <v>91.3</v>
      </c>
    </row>
    <row r="30" spans="1:9" s="6" customFormat="1" x14ac:dyDescent="0.25">
      <c r="A30" s="1" t="s">
        <v>68</v>
      </c>
      <c r="B30" s="2" t="s">
        <v>37</v>
      </c>
      <c r="C30" s="2" t="s">
        <v>40</v>
      </c>
      <c r="D30" s="3" t="s">
        <v>69</v>
      </c>
      <c r="E30" s="4">
        <v>801.91120000000001</v>
      </c>
      <c r="F30" s="4">
        <v>560</v>
      </c>
      <c r="G30" s="4">
        <v>431.13099999999997</v>
      </c>
      <c r="H30" s="5">
        <v>53.8</v>
      </c>
      <c r="I30" s="5">
        <v>77</v>
      </c>
    </row>
    <row r="31" spans="1:9" s="6" customFormat="1" x14ac:dyDescent="0.25">
      <c r="A31" s="1" t="s">
        <v>70</v>
      </c>
      <c r="B31" s="2" t="s">
        <v>37</v>
      </c>
      <c r="C31" s="2" t="s">
        <v>71</v>
      </c>
      <c r="D31" s="3" t="s">
        <v>72</v>
      </c>
      <c r="E31" s="4">
        <v>50.820999999999998</v>
      </c>
      <c r="F31" s="4">
        <v>3</v>
      </c>
      <c r="G31" s="4"/>
      <c r="H31" s="5">
        <v>0</v>
      </c>
      <c r="I31" s="5">
        <v>0</v>
      </c>
    </row>
    <row r="32" spans="1:9" s="6" customFormat="1" x14ac:dyDescent="0.25">
      <c r="A32" s="1" t="s">
        <v>73</v>
      </c>
      <c r="B32" s="2" t="s">
        <v>37</v>
      </c>
      <c r="C32" s="2" t="s">
        <v>58</v>
      </c>
      <c r="D32" s="3" t="s">
        <v>74</v>
      </c>
      <c r="E32" s="4">
        <v>13352.63357</v>
      </c>
      <c r="F32" s="4">
        <v>16061.73213</v>
      </c>
      <c r="G32" s="4">
        <v>16058.218000000001</v>
      </c>
      <c r="H32" s="5">
        <v>120.3</v>
      </c>
      <c r="I32" s="5">
        <v>100</v>
      </c>
    </row>
    <row r="33" spans="1:9" s="6" customFormat="1" x14ac:dyDescent="0.25">
      <c r="A33" s="1" t="s">
        <v>75</v>
      </c>
      <c r="B33" s="2" t="s">
        <v>37</v>
      </c>
      <c r="C33" s="2" t="s">
        <v>76</v>
      </c>
      <c r="D33" s="3" t="s">
        <v>77</v>
      </c>
      <c r="E33" s="4">
        <v>778.62732000000005</v>
      </c>
      <c r="F33" s="4">
        <v>3677.3429999999998</v>
      </c>
      <c r="G33" s="4">
        <v>2046.25505</v>
      </c>
      <c r="H33" s="5">
        <v>262.8</v>
      </c>
      <c r="I33" s="5">
        <v>55.6</v>
      </c>
    </row>
    <row r="34" spans="1:9" s="21" customFormat="1" ht="14.25" x14ac:dyDescent="0.2">
      <c r="A34" s="19" t="s">
        <v>78</v>
      </c>
      <c r="B34" s="23" t="s">
        <v>40</v>
      </c>
      <c r="C34" s="23" t="s">
        <v>28</v>
      </c>
      <c r="D34" s="28" t="s">
        <v>79</v>
      </c>
      <c r="E34" s="25">
        <v>3961.0732400000002</v>
      </c>
      <c r="F34" s="25">
        <v>8194.2072000000007</v>
      </c>
      <c r="G34" s="25">
        <v>7322.86949</v>
      </c>
      <c r="H34" s="26">
        <v>184.9</v>
      </c>
      <c r="I34" s="26">
        <v>89.4</v>
      </c>
    </row>
    <row r="35" spans="1:9" s="6" customFormat="1" x14ac:dyDescent="0.25">
      <c r="A35" s="1" t="s">
        <v>80</v>
      </c>
      <c r="B35" s="2" t="s">
        <v>40</v>
      </c>
      <c r="C35" s="2" t="s">
        <v>27</v>
      </c>
      <c r="D35" s="3" t="s">
        <v>81</v>
      </c>
      <c r="E35" s="4">
        <v>1189.6525099999999</v>
      </c>
      <c r="F35" s="4">
        <v>207.5</v>
      </c>
      <c r="G35" s="4">
        <v>126.19654</v>
      </c>
      <c r="H35" s="5">
        <v>10.6</v>
      </c>
      <c r="I35" s="5">
        <v>60.8</v>
      </c>
    </row>
    <row r="36" spans="1:9" s="6" customFormat="1" x14ac:dyDescent="0.25">
      <c r="A36" s="1" t="s">
        <v>82</v>
      </c>
      <c r="B36" s="2" t="s">
        <v>40</v>
      </c>
      <c r="C36" s="2" t="s">
        <v>31</v>
      </c>
      <c r="D36" s="3" t="s">
        <v>83</v>
      </c>
      <c r="E36" s="4">
        <v>2617.5097799999999</v>
      </c>
      <c r="F36" s="4">
        <v>3649.8</v>
      </c>
      <c r="G36" s="4">
        <v>3531.9074500000002</v>
      </c>
      <c r="H36" s="5">
        <v>134.9</v>
      </c>
      <c r="I36" s="5">
        <v>96.8</v>
      </c>
    </row>
    <row r="37" spans="1:9" s="6" customFormat="1" x14ac:dyDescent="0.25">
      <c r="A37" s="1" t="s">
        <v>84</v>
      </c>
      <c r="B37" s="2" t="s">
        <v>40</v>
      </c>
      <c r="C37" s="2" t="s">
        <v>34</v>
      </c>
      <c r="D37" s="3" t="s">
        <v>85</v>
      </c>
      <c r="E37" s="4">
        <v>67.2</v>
      </c>
      <c r="F37" s="4">
        <v>4234.0072</v>
      </c>
      <c r="G37" s="4">
        <v>3585.0072</v>
      </c>
      <c r="H37" s="5">
        <v>5334.8</v>
      </c>
      <c r="I37" s="5">
        <v>84.7</v>
      </c>
    </row>
    <row r="38" spans="1:9" s="6" customFormat="1" x14ac:dyDescent="0.25">
      <c r="A38" s="1" t="s">
        <v>86</v>
      </c>
      <c r="B38" s="2" t="s">
        <v>40</v>
      </c>
      <c r="C38" s="2" t="s">
        <v>40</v>
      </c>
      <c r="D38" s="3" t="s">
        <v>87</v>
      </c>
      <c r="E38" s="4">
        <v>86.710949999999997</v>
      </c>
      <c r="F38" s="4">
        <v>102.9</v>
      </c>
      <c r="G38" s="4">
        <v>79.758300000000006</v>
      </c>
      <c r="H38" s="5">
        <v>92</v>
      </c>
      <c r="I38" s="5">
        <v>77.5</v>
      </c>
    </row>
    <row r="39" spans="1:9" s="21" customFormat="1" ht="14.25" x14ac:dyDescent="0.2">
      <c r="A39" s="19" t="s">
        <v>88</v>
      </c>
      <c r="B39" s="23" t="s">
        <v>43</v>
      </c>
      <c r="C39" s="23" t="s">
        <v>28</v>
      </c>
      <c r="D39" s="28" t="s">
        <v>89</v>
      </c>
      <c r="E39" s="25">
        <v>64.900000000000006</v>
      </c>
      <c r="F39" s="25">
        <v>809.29200000000003</v>
      </c>
      <c r="G39" s="25">
        <v>792.89490000000001</v>
      </c>
      <c r="H39" s="26">
        <v>1221.7</v>
      </c>
      <c r="I39" s="26">
        <v>98</v>
      </c>
    </row>
    <row r="40" spans="1:9" s="6" customFormat="1" x14ac:dyDescent="0.25">
      <c r="A40" s="1" t="s">
        <v>90</v>
      </c>
      <c r="B40" s="2" t="s">
        <v>43</v>
      </c>
      <c r="C40" s="2" t="s">
        <v>40</v>
      </c>
      <c r="D40" s="3" t="s">
        <v>91</v>
      </c>
      <c r="E40" s="4">
        <v>64.900000000000006</v>
      </c>
      <c r="F40" s="4">
        <v>809.29200000000003</v>
      </c>
      <c r="G40" s="4">
        <v>792.89490000000001</v>
      </c>
      <c r="H40" s="5">
        <v>1221.7</v>
      </c>
      <c r="I40" s="5">
        <v>98</v>
      </c>
    </row>
    <row r="41" spans="1:9" s="21" customFormat="1" ht="14.25" x14ac:dyDescent="0.2">
      <c r="A41" s="19" t="s">
        <v>92</v>
      </c>
      <c r="B41" s="23" t="s">
        <v>93</v>
      </c>
      <c r="C41" s="23" t="s">
        <v>28</v>
      </c>
      <c r="D41" s="28" t="s">
        <v>94</v>
      </c>
      <c r="E41" s="25">
        <v>654134.50424000004</v>
      </c>
      <c r="F41" s="25">
        <v>704186.59629999998</v>
      </c>
      <c r="G41" s="25">
        <v>671380.35907999997</v>
      </c>
      <c r="H41" s="26">
        <v>102.6</v>
      </c>
      <c r="I41" s="26">
        <v>95.3</v>
      </c>
    </row>
    <row r="42" spans="1:9" s="6" customFormat="1" x14ac:dyDescent="0.25">
      <c r="A42" s="1" t="s">
        <v>95</v>
      </c>
      <c r="B42" s="2" t="s">
        <v>93</v>
      </c>
      <c r="C42" s="2" t="s">
        <v>27</v>
      </c>
      <c r="D42" s="3" t="s">
        <v>96</v>
      </c>
      <c r="E42" s="4">
        <v>213969.82837999999</v>
      </c>
      <c r="F42" s="4">
        <v>145619.46953999999</v>
      </c>
      <c r="G42" s="4">
        <v>143193.35912000001</v>
      </c>
      <c r="H42" s="5">
        <v>66.900000000000006</v>
      </c>
      <c r="I42" s="5">
        <v>98.3</v>
      </c>
    </row>
    <row r="43" spans="1:9" s="6" customFormat="1" x14ac:dyDescent="0.25">
      <c r="A43" s="1" t="s">
        <v>97</v>
      </c>
      <c r="B43" s="2" t="s">
        <v>93</v>
      </c>
      <c r="C43" s="2" t="s">
        <v>31</v>
      </c>
      <c r="D43" s="3" t="s">
        <v>98</v>
      </c>
      <c r="E43" s="4">
        <v>380166.30014000001</v>
      </c>
      <c r="F43" s="4">
        <v>492228.31128000002</v>
      </c>
      <c r="G43" s="4">
        <v>463155.78797</v>
      </c>
      <c r="H43" s="5">
        <v>121.8</v>
      </c>
      <c r="I43" s="5">
        <v>94.1</v>
      </c>
    </row>
    <row r="44" spans="1:9" s="6" customFormat="1" x14ac:dyDescent="0.25">
      <c r="A44" s="1" t="s">
        <v>99</v>
      </c>
      <c r="B44" s="2" t="s">
        <v>93</v>
      </c>
      <c r="C44" s="2" t="s">
        <v>34</v>
      </c>
      <c r="D44" s="3" t="s">
        <v>100</v>
      </c>
      <c r="E44" s="4">
        <v>39461.890039999998</v>
      </c>
      <c r="F44" s="4">
        <v>45476.353190000002</v>
      </c>
      <c r="G44" s="4">
        <v>44712.882519999999</v>
      </c>
      <c r="H44" s="5">
        <v>113.3</v>
      </c>
      <c r="I44" s="5">
        <v>98.3</v>
      </c>
    </row>
    <row r="45" spans="1:9" s="6" customFormat="1" ht="24.75" x14ac:dyDescent="0.25">
      <c r="A45" s="1" t="s">
        <v>101</v>
      </c>
      <c r="B45" s="2" t="s">
        <v>93</v>
      </c>
      <c r="C45" s="2" t="s">
        <v>40</v>
      </c>
      <c r="D45" s="3" t="s">
        <v>102</v>
      </c>
      <c r="E45" s="4">
        <v>306.95</v>
      </c>
      <c r="F45" s="4">
        <v>315.39999999999998</v>
      </c>
      <c r="G45" s="4">
        <v>292.32499999999999</v>
      </c>
      <c r="H45" s="5">
        <v>95.2</v>
      </c>
      <c r="I45" s="5">
        <v>92.7</v>
      </c>
    </row>
    <row r="46" spans="1:9" s="6" customFormat="1" x14ac:dyDescent="0.25">
      <c r="A46" s="1" t="s">
        <v>103</v>
      </c>
      <c r="B46" s="2" t="s">
        <v>93</v>
      </c>
      <c r="C46" s="2" t="s">
        <v>93</v>
      </c>
      <c r="D46" s="3" t="s">
        <v>104</v>
      </c>
      <c r="E46" s="4">
        <v>6578.05044</v>
      </c>
      <c r="F46" s="4">
        <v>6753.9359999999997</v>
      </c>
      <c r="G46" s="4">
        <v>6490.3116799999998</v>
      </c>
      <c r="H46" s="5">
        <v>98.7</v>
      </c>
      <c r="I46" s="5">
        <v>96.1</v>
      </c>
    </row>
    <row r="47" spans="1:9" s="6" customFormat="1" x14ac:dyDescent="0.25">
      <c r="A47" s="1" t="s">
        <v>105</v>
      </c>
      <c r="B47" s="2" t="s">
        <v>93</v>
      </c>
      <c r="C47" s="2" t="s">
        <v>58</v>
      </c>
      <c r="D47" s="3" t="s">
        <v>106</v>
      </c>
      <c r="E47" s="4">
        <v>13651.48524</v>
      </c>
      <c r="F47" s="4">
        <v>13793.12629</v>
      </c>
      <c r="G47" s="4">
        <v>13535.692789999999</v>
      </c>
      <c r="H47" s="5">
        <v>99.2</v>
      </c>
      <c r="I47" s="5">
        <v>98.1</v>
      </c>
    </row>
    <row r="48" spans="1:9" s="21" customFormat="1" ht="14.25" x14ac:dyDescent="0.2">
      <c r="A48" s="19" t="s">
        <v>107</v>
      </c>
      <c r="B48" s="23" t="s">
        <v>71</v>
      </c>
      <c r="C48" s="23" t="s">
        <v>28</v>
      </c>
      <c r="D48" s="28" t="s">
        <v>108</v>
      </c>
      <c r="E48" s="25">
        <v>60128.281000000003</v>
      </c>
      <c r="F48" s="25">
        <v>65215.947999999997</v>
      </c>
      <c r="G48" s="25">
        <v>64924.05646</v>
      </c>
      <c r="H48" s="26">
        <v>108</v>
      </c>
      <c r="I48" s="26">
        <v>99.6</v>
      </c>
    </row>
    <row r="49" spans="1:9" s="6" customFormat="1" x14ac:dyDescent="0.25">
      <c r="A49" s="1" t="s">
        <v>109</v>
      </c>
      <c r="B49" s="2" t="s">
        <v>71</v>
      </c>
      <c r="C49" s="2" t="s">
        <v>27</v>
      </c>
      <c r="D49" s="3" t="s">
        <v>110</v>
      </c>
      <c r="E49" s="4">
        <v>59128.281000000003</v>
      </c>
      <c r="F49" s="4">
        <v>64080.326990000001</v>
      </c>
      <c r="G49" s="4">
        <v>63913.955450000001</v>
      </c>
      <c r="H49" s="5">
        <v>108.1</v>
      </c>
      <c r="I49" s="5">
        <v>99.7</v>
      </c>
    </row>
    <row r="50" spans="1:9" s="6" customFormat="1" x14ac:dyDescent="0.25">
      <c r="A50" s="1" t="s">
        <v>111</v>
      </c>
      <c r="B50" s="2" t="s">
        <v>71</v>
      </c>
      <c r="C50" s="2" t="s">
        <v>37</v>
      </c>
      <c r="D50" s="3" t="s">
        <v>112</v>
      </c>
      <c r="E50" s="4">
        <v>1000</v>
      </c>
      <c r="F50" s="4">
        <v>1135.6210100000001</v>
      </c>
      <c r="G50" s="4">
        <v>1010.10101</v>
      </c>
      <c r="H50" s="5">
        <v>101</v>
      </c>
      <c r="I50" s="5">
        <v>88.9</v>
      </c>
    </row>
    <row r="51" spans="1:9" s="21" customFormat="1" ht="14.25" x14ac:dyDescent="0.2">
      <c r="A51" s="19" t="s">
        <v>113</v>
      </c>
      <c r="B51" s="23" t="s">
        <v>58</v>
      </c>
      <c r="C51" s="23" t="s">
        <v>28</v>
      </c>
      <c r="D51" s="28" t="s">
        <v>114</v>
      </c>
      <c r="E51" s="25">
        <v>12</v>
      </c>
      <c r="F51" s="25">
        <v>12</v>
      </c>
      <c r="G51" s="25">
        <v>12</v>
      </c>
      <c r="H51" s="26">
        <v>100</v>
      </c>
      <c r="I51" s="26">
        <v>100</v>
      </c>
    </row>
    <row r="52" spans="1:9" s="6" customFormat="1" x14ac:dyDescent="0.25">
      <c r="A52" s="1" t="s">
        <v>115</v>
      </c>
      <c r="B52" s="2" t="s">
        <v>58</v>
      </c>
      <c r="C52" s="2" t="s">
        <v>58</v>
      </c>
      <c r="D52" s="3" t="s">
        <v>116</v>
      </c>
      <c r="E52" s="4">
        <v>12</v>
      </c>
      <c r="F52" s="4">
        <v>12</v>
      </c>
      <c r="G52" s="4">
        <v>12</v>
      </c>
      <c r="H52" s="5">
        <v>100</v>
      </c>
      <c r="I52" s="5">
        <v>100</v>
      </c>
    </row>
    <row r="53" spans="1:9" s="21" customFormat="1" ht="14.25" x14ac:dyDescent="0.2">
      <c r="A53" s="19" t="s">
        <v>117</v>
      </c>
      <c r="B53" s="23" t="s">
        <v>61</v>
      </c>
      <c r="C53" s="23" t="s">
        <v>28</v>
      </c>
      <c r="D53" s="28" t="s">
        <v>118</v>
      </c>
      <c r="E53" s="25">
        <v>26758.962299999999</v>
      </c>
      <c r="F53" s="25">
        <v>26730.79</v>
      </c>
      <c r="G53" s="25">
        <v>25096.094249999998</v>
      </c>
      <c r="H53" s="26">
        <v>93.8</v>
      </c>
      <c r="I53" s="26">
        <v>93.9</v>
      </c>
    </row>
    <row r="54" spans="1:9" s="6" customFormat="1" x14ac:dyDescent="0.25">
      <c r="A54" s="1" t="s">
        <v>119</v>
      </c>
      <c r="B54" s="2" t="s">
        <v>61</v>
      </c>
      <c r="C54" s="2" t="s">
        <v>27</v>
      </c>
      <c r="D54" s="3" t="s">
        <v>120</v>
      </c>
      <c r="E54" s="4">
        <v>832.24645999999996</v>
      </c>
      <c r="F54" s="4">
        <v>984</v>
      </c>
      <c r="G54" s="4">
        <v>853.25008000000003</v>
      </c>
      <c r="H54" s="5">
        <v>102.5</v>
      </c>
      <c r="I54" s="5">
        <v>86.7</v>
      </c>
    </row>
    <row r="55" spans="1:9" s="6" customFormat="1" x14ac:dyDescent="0.25">
      <c r="A55" s="1" t="s">
        <v>121</v>
      </c>
      <c r="B55" s="2" t="s">
        <v>61</v>
      </c>
      <c r="C55" s="2" t="s">
        <v>34</v>
      </c>
      <c r="D55" s="3" t="s">
        <v>122</v>
      </c>
      <c r="E55" s="4">
        <v>1230.34169</v>
      </c>
      <c r="F55" s="4">
        <v>2296.3090000000002</v>
      </c>
      <c r="G55" s="4">
        <v>1775.5901100000001</v>
      </c>
      <c r="H55" s="5">
        <v>144.30000000000001</v>
      </c>
      <c r="I55" s="5">
        <v>77.3</v>
      </c>
    </row>
    <row r="56" spans="1:9" s="6" customFormat="1" x14ac:dyDescent="0.25">
      <c r="A56" s="1" t="s">
        <v>123</v>
      </c>
      <c r="B56" s="2" t="s">
        <v>61</v>
      </c>
      <c r="C56" s="2" t="s">
        <v>37</v>
      </c>
      <c r="D56" s="3" t="s">
        <v>124</v>
      </c>
      <c r="E56" s="4">
        <v>24337.38335</v>
      </c>
      <c r="F56" s="4">
        <v>23075.481</v>
      </c>
      <c r="G56" s="4">
        <v>22093.263279999999</v>
      </c>
      <c r="H56" s="5">
        <v>90.8</v>
      </c>
      <c r="I56" s="5">
        <v>95.7</v>
      </c>
    </row>
    <row r="57" spans="1:9" s="6" customFormat="1" x14ac:dyDescent="0.25">
      <c r="A57" s="1" t="s">
        <v>125</v>
      </c>
      <c r="B57" s="2" t="s">
        <v>61</v>
      </c>
      <c r="C57" s="2" t="s">
        <v>43</v>
      </c>
      <c r="D57" s="3" t="s">
        <v>126</v>
      </c>
      <c r="E57" s="4">
        <v>358.99079999999998</v>
      </c>
      <c r="F57" s="4">
        <v>375</v>
      </c>
      <c r="G57" s="4">
        <v>373.99077999999997</v>
      </c>
      <c r="H57" s="5">
        <v>104.2</v>
      </c>
      <c r="I57" s="5">
        <v>99.7</v>
      </c>
    </row>
    <row r="58" spans="1:9" s="21" customFormat="1" ht="14.25" x14ac:dyDescent="0.2">
      <c r="A58" s="19" t="s">
        <v>127</v>
      </c>
      <c r="B58" s="23" t="s">
        <v>46</v>
      </c>
      <c r="C58" s="23" t="s">
        <v>28</v>
      </c>
      <c r="D58" s="28" t="s">
        <v>128</v>
      </c>
      <c r="E58" s="25">
        <v>3847.4219699999999</v>
      </c>
      <c r="F58" s="25">
        <v>512</v>
      </c>
      <c r="G58" s="25">
        <v>491.22</v>
      </c>
      <c r="H58" s="26">
        <v>12.8</v>
      </c>
      <c r="I58" s="26">
        <v>95.9</v>
      </c>
    </row>
    <row r="59" spans="1:9" s="6" customFormat="1" x14ac:dyDescent="0.25">
      <c r="A59" s="1" t="s">
        <v>129</v>
      </c>
      <c r="B59" s="2" t="s">
        <v>46</v>
      </c>
      <c r="C59" s="2" t="s">
        <v>27</v>
      </c>
      <c r="D59" s="3" t="s">
        <v>130</v>
      </c>
      <c r="E59" s="4">
        <v>3357.5634700000001</v>
      </c>
      <c r="F59" s="4"/>
      <c r="G59" s="4"/>
      <c r="H59" s="5">
        <v>0</v>
      </c>
      <c r="I59" s="5"/>
    </row>
    <row r="60" spans="1:9" s="6" customFormat="1" x14ac:dyDescent="0.25">
      <c r="A60" s="1" t="s">
        <v>131</v>
      </c>
      <c r="B60" s="2" t="s">
        <v>46</v>
      </c>
      <c r="C60" s="2" t="s">
        <v>31</v>
      </c>
      <c r="D60" s="3" t="s">
        <v>132</v>
      </c>
      <c r="E60" s="4">
        <v>489.85849999999999</v>
      </c>
      <c r="F60" s="4">
        <v>512</v>
      </c>
      <c r="G60" s="4">
        <v>491.22</v>
      </c>
      <c r="H60" s="5">
        <v>100.3</v>
      </c>
      <c r="I60" s="5">
        <v>95.9</v>
      </c>
    </row>
    <row r="61" spans="1:9" s="21" customFormat="1" ht="14.25" x14ac:dyDescent="0.2">
      <c r="A61" s="19" t="s">
        <v>133</v>
      </c>
      <c r="B61" s="23" t="s">
        <v>49</v>
      </c>
      <c r="C61" s="23" t="s">
        <v>28</v>
      </c>
      <c r="D61" s="28" t="s">
        <v>134</v>
      </c>
      <c r="E61" s="25">
        <v>249.56219999999999</v>
      </c>
      <c r="F61" s="25">
        <v>2469.2739200000001</v>
      </c>
      <c r="G61" s="25">
        <v>2075.02682</v>
      </c>
      <c r="H61" s="26">
        <v>831.5</v>
      </c>
      <c r="I61" s="26">
        <v>84</v>
      </c>
    </row>
    <row r="62" spans="1:9" s="6" customFormat="1" x14ac:dyDescent="0.25">
      <c r="A62" s="1" t="s">
        <v>135</v>
      </c>
      <c r="B62" s="2" t="s">
        <v>49</v>
      </c>
      <c r="C62" s="2" t="s">
        <v>27</v>
      </c>
      <c r="D62" s="3" t="s">
        <v>136</v>
      </c>
      <c r="E62" s="4">
        <v>249.56219999999999</v>
      </c>
      <c r="F62" s="4">
        <v>2469.2739200000001</v>
      </c>
      <c r="G62" s="4">
        <v>2075.02682</v>
      </c>
      <c r="H62" s="5">
        <v>831.5</v>
      </c>
      <c r="I62" s="5">
        <v>84</v>
      </c>
    </row>
    <row r="63" spans="1:9" s="21" customFormat="1" ht="14.25" x14ac:dyDescent="0.2">
      <c r="A63" s="19" t="s">
        <v>137</v>
      </c>
      <c r="B63" s="23" t="s">
        <v>64</v>
      </c>
      <c r="C63" s="23" t="s">
        <v>28</v>
      </c>
      <c r="D63" s="28" t="s">
        <v>138</v>
      </c>
      <c r="E63" s="25">
        <v>34380.1</v>
      </c>
      <c r="F63" s="25">
        <v>34544.300000000003</v>
      </c>
      <c r="G63" s="25">
        <v>34544.300000000003</v>
      </c>
      <c r="H63" s="26">
        <v>100.5</v>
      </c>
      <c r="I63" s="26">
        <v>100</v>
      </c>
    </row>
    <row r="64" spans="1:9" s="6" customFormat="1" ht="24.75" x14ac:dyDescent="0.25">
      <c r="A64" s="1" t="s">
        <v>139</v>
      </c>
      <c r="B64" s="2" t="s">
        <v>64</v>
      </c>
      <c r="C64" s="2" t="s">
        <v>27</v>
      </c>
      <c r="D64" s="3" t="s">
        <v>140</v>
      </c>
      <c r="E64" s="4">
        <v>32662</v>
      </c>
      <c r="F64" s="4">
        <v>33988</v>
      </c>
      <c r="G64" s="4">
        <v>33988</v>
      </c>
      <c r="H64" s="5">
        <v>104.1</v>
      </c>
      <c r="I64" s="5">
        <v>100</v>
      </c>
    </row>
    <row r="65" spans="1:9" s="6" customFormat="1" x14ac:dyDescent="0.25">
      <c r="A65" s="1" t="s">
        <v>141</v>
      </c>
      <c r="B65" s="2" t="s">
        <v>64</v>
      </c>
      <c r="C65" s="2" t="s">
        <v>34</v>
      </c>
      <c r="D65" s="3" t="s">
        <v>142</v>
      </c>
      <c r="E65" s="4">
        <v>1718.1</v>
      </c>
      <c r="F65" s="4">
        <v>556.29999999999995</v>
      </c>
      <c r="G65" s="4">
        <v>556.29999999999995</v>
      </c>
      <c r="H65" s="5">
        <v>32.4</v>
      </c>
      <c r="I65" s="5">
        <v>100</v>
      </c>
    </row>
    <row r="66" spans="1:9" x14ac:dyDescent="0.25">
      <c r="B66" s="29"/>
      <c r="C66" s="30"/>
      <c r="D66" s="31" t="s">
        <v>143</v>
      </c>
      <c r="E66" s="32">
        <f>E14</f>
        <v>870439.66443</v>
      </c>
      <c r="F66" s="32">
        <f>F14</f>
        <v>942737.63655000005</v>
      </c>
      <c r="G66" s="32">
        <f>G14</f>
        <v>902137.90989000001</v>
      </c>
      <c r="H66" s="33">
        <f>H14</f>
        <v>103.6</v>
      </c>
      <c r="I66" s="33">
        <f>I14</f>
        <v>95.7</v>
      </c>
    </row>
    <row r="67" spans="1:9" ht="24.75" hidden="1" x14ac:dyDescent="0.25">
      <c r="B67" s="29"/>
      <c r="C67" s="30"/>
      <c r="D67" s="34" t="s">
        <v>144</v>
      </c>
      <c r="E67" s="32"/>
      <c r="F67" s="32"/>
      <c r="G67" s="32"/>
      <c r="H67" s="33" t="str">
        <f>IF(G67&lt;&gt;0,IF(E67&lt;&gt;0,ROUND(100*G67/E67,1),""),"")</f>
        <v/>
      </c>
      <c r="I67" s="33" t="str">
        <f>IF(G67&lt;&gt;0,IF(F67&lt;&gt;0,ROUND(100*G67/F67,1),""),"")</f>
        <v/>
      </c>
    </row>
    <row r="68" spans="1:9" hidden="1" x14ac:dyDescent="0.25">
      <c r="B68" s="29"/>
      <c r="C68" s="30"/>
      <c r="D68" s="35" t="s">
        <v>145</v>
      </c>
      <c r="E68" s="32">
        <f>E66+E67</f>
        <v>870439.66443</v>
      </c>
      <c r="F68" s="32">
        <f>F66+F67</f>
        <v>942737.63655000005</v>
      </c>
      <c r="G68" s="32">
        <f>G66+G67</f>
        <v>902137.90989000001</v>
      </c>
      <c r="H68" s="33">
        <f>IF(G68&lt;&gt;0,IF(E68&lt;&gt;0,ROUND(100*G68/E68,1),""),"")</f>
        <v>103.6</v>
      </c>
      <c r="I68" s="33">
        <f>IF(G68&lt;&gt;0,IF(F68&lt;&gt;0,ROUND(100*G68/F68,1),""),"")</f>
        <v>95.7</v>
      </c>
    </row>
    <row r="69" spans="1:9" hidden="1" x14ac:dyDescent="0.25"/>
  </sheetData>
  <mergeCells count="7">
    <mergeCell ref="C9:I9"/>
    <mergeCell ref="D2:I2"/>
    <mergeCell ref="D3:I3"/>
    <mergeCell ref="D4:I4"/>
    <mergeCell ref="D5:I5"/>
    <mergeCell ref="C7:I7"/>
    <mergeCell ref="C8:I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dcterms:created xsi:type="dcterms:W3CDTF">2020-03-18T12:00:39Z</dcterms:created>
  <dcterms:modified xsi:type="dcterms:W3CDTF">2020-06-01T07:07:15Z</dcterms:modified>
</cp:coreProperties>
</file>