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K122" i="1" l="1"/>
  <c r="BJ122" i="1"/>
  <c r="BG122" i="1"/>
  <c r="BF122" i="1"/>
  <c r="BC122" i="1"/>
  <c r="BB122" i="1"/>
  <c r="AY122" i="1"/>
  <c r="AX122" i="1"/>
  <c r="AU122" i="1"/>
  <c r="AT122" i="1"/>
  <c r="AQ122" i="1"/>
  <c r="AP122" i="1"/>
  <c r="AM122" i="1"/>
  <c r="AL122" i="1"/>
  <c r="AI122" i="1"/>
  <c r="AH122" i="1"/>
  <c r="AE122" i="1"/>
  <c r="AD122" i="1"/>
  <c r="AA122" i="1"/>
  <c r="Z122" i="1"/>
  <c r="W122" i="1"/>
  <c r="V122" i="1"/>
  <c r="S122" i="1"/>
  <c r="R122" i="1"/>
  <c r="O122" i="1"/>
  <c r="N122" i="1"/>
  <c r="K122" i="1"/>
  <c r="J122" i="1"/>
  <c r="G122" i="1"/>
  <c r="F122" i="1"/>
  <c r="BO120" i="1"/>
  <c r="BN120" i="1"/>
  <c r="BM120" i="1"/>
  <c r="BL120" i="1"/>
  <c r="BK120" i="1"/>
  <c r="BK121" i="1" s="1"/>
  <c r="BJ120" i="1"/>
  <c r="BJ121" i="1" s="1"/>
  <c r="BI120" i="1"/>
  <c r="BH120" i="1"/>
  <c r="BG120" i="1"/>
  <c r="BG121" i="1" s="1"/>
  <c r="BF120" i="1"/>
  <c r="BF121" i="1" s="1"/>
  <c r="BE120" i="1"/>
  <c r="BD120" i="1"/>
  <c r="BC120" i="1"/>
  <c r="BC121" i="1" s="1"/>
  <c r="BB120" i="1"/>
  <c r="BB121" i="1" s="1"/>
  <c r="BA120" i="1"/>
  <c r="AZ120" i="1"/>
  <c r="AY120" i="1"/>
  <c r="AY121" i="1" s="1"/>
  <c r="AX120" i="1"/>
  <c r="AX121" i="1" s="1"/>
  <c r="AW120" i="1"/>
  <c r="AV120" i="1"/>
  <c r="AU120" i="1"/>
  <c r="AU121" i="1" s="1"/>
  <c r="AT120" i="1"/>
  <c r="AT121" i="1" s="1"/>
  <c r="AS120" i="1"/>
  <c r="AR120" i="1"/>
  <c r="AQ120" i="1"/>
  <c r="AQ121" i="1" s="1"/>
  <c r="AP120" i="1"/>
  <c r="AP121" i="1" s="1"/>
  <c r="AO120" i="1"/>
  <c r="AN120" i="1"/>
  <c r="AM120" i="1"/>
  <c r="AM121" i="1" s="1"/>
  <c r="AL120" i="1"/>
  <c r="AL121" i="1" s="1"/>
  <c r="AK120" i="1"/>
  <c r="AJ120" i="1"/>
  <c r="AI120" i="1"/>
  <c r="AI121" i="1" s="1"/>
  <c r="AH120" i="1"/>
  <c r="AH121" i="1" s="1"/>
  <c r="AG120" i="1"/>
  <c r="AF120" i="1"/>
  <c r="AE120" i="1"/>
  <c r="AE121" i="1" s="1"/>
  <c r="AD120" i="1"/>
  <c r="AD121" i="1" s="1"/>
  <c r="AC120" i="1"/>
  <c r="AB120" i="1"/>
  <c r="AA120" i="1"/>
  <c r="AA121" i="1" s="1"/>
  <c r="Z120" i="1"/>
  <c r="Z121" i="1" s="1"/>
  <c r="Y120" i="1"/>
  <c r="X120" i="1"/>
  <c r="W120" i="1"/>
  <c r="W121" i="1" s="1"/>
  <c r="V120" i="1"/>
  <c r="V121" i="1" s="1"/>
  <c r="U120" i="1"/>
  <c r="T120" i="1"/>
  <c r="S120" i="1"/>
  <c r="S121" i="1" s="1"/>
  <c r="R120" i="1"/>
  <c r="R121" i="1" s="1"/>
  <c r="Q120" i="1"/>
  <c r="P120" i="1"/>
  <c r="O120" i="1"/>
  <c r="O121" i="1" s="1"/>
  <c r="N120" i="1"/>
  <c r="N121" i="1" s="1"/>
  <c r="M120" i="1"/>
  <c r="L120" i="1"/>
  <c r="K120" i="1"/>
  <c r="K121" i="1" s="1"/>
  <c r="J120" i="1"/>
  <c r="J121" i="1" s="1"/>
  <c r="I120" i="1"/>
  <c r="H120" i="1"/>
  <c r="G120" i="1"/>
  <c r="G121" i="1" s="1"/>
  <c r="F120" i="1"/>
  <c r="F121" i="1" s="1"/>
  <c r="BK12" i="1"/>
  <c r="BJ12" i="1"/>
  <c r="BG12" i="1"/>
  <c r="BF12" i="1"/>
  <c r="BC12" i="1"/>
  <c r="BB12" i="1"/>
  <c r="AY12" i="1"/>
  <c r="AX12" i="1"/>
  <c r="AU12" i="1"/>
  <c r="AT12" i="1"/>
  <c r="AQ12" i="1"/>
  <c r="AP12" i="1"/>
  <c r="AM12" i="1"/>
  <c r="AL12" i="1"/>
  <c r="AI12" i="1"/>
  <c r="AH12" i="1"/>
  <c r="AE12" i="1"/>
  <c r="AD12" i="1"/>
  <c r="AA12" i="1"/>
  <c r="Z12" i="1"/>
  <c r="W12" i="1"/>
  <c r="V12" i="1"/>
  <c r="S12" i="1"/>
  <c r="R12" i="1"/>
  <c r="O12" i="1"/>
  <c r="N12" i="1"/>
  <c r="K12" i="1"/>
  <c r="J12" i="1"/>
  <c r="G12" i="1"/>
  <c r="F12" i="1"/>
  <c r="BJ11" i="1"/>
  <c r="BF11" i="1"/>
  <c r="BB11" i="1"/>
  <c r="AX11" i="1"/>
  <c r="AT11" i="1"/>
  <c r="AP11" i="1"/>
  <c r="AL11" i="1"/>
  <c r="AH11" i="1"/>
  <c r="AD11" i="1"/>
  <c r="Z11" i="1"/>
  <c r="V11" i="1"/>
  <c r="R11" i="1"/>
  <c r="A9" i="1"/>
</calcChain>
</file>

<file path=xl/sharedStrings.xml><?xml version="1.0" encoding="utf-8"?>
<sst xmlns="http://schemas.openxmlformats.org/spreadsheetml/2006/main" count="669" uniqueCount="355">
  <si>
    <t>СВОДНЫЙ ОТЧЁТ</t>
  </si>
  <si>
    <t>об исполнении бюджета по доходам муниципальных образований</t>
  </si>
  <si>
    <t>тыс. руб.</t>
  </si>
  <si>
    <t>Код БКД</t>
  </si>
  <si>
    <t>Наименование</t>
  </si>
  <si>
    <t>Консолидированный бюджет</t>
  </si>
  <si>
    <t>Бюджет района</t>
  </si>
  <si>
    <t>Сводный по поселениям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</si>
  <si>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</si>
  <si>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</si>
  <si>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</si>
  <si>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</si>
  <si>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</si>
  <si>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Табл=Доходы-план помесячно нарастающим итогом 2020 (МО);
МО=1302600;
УБ=1120;
Дата=20200101;
Узлы=26;</t>
  </si>
  <si>
    <t>Вариант=Якшур-Бодьинский 2020;
Табл=Доходы-факт помесячно нарастающим итогом 2020 (МО);
МО=1302600;
УБ=1120;
Дата=20200101;
Узлы=26;</t>
  </si>
  <si>
    <t>Вариант=Якшур-Бодьинский 2020;
Табл=Уточненные росписи бюджета МО 2020;
МО=1302600;
УБ=1120;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</si>
  <si>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УБ=1120;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</si>
  <si>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МО=1302600;
УБ=1121;
Дата=20200101;
Узлы=26;</t>
  </si>
  <si>
    <t>Вариант=Якшур-Бодьинский 2020;
Табл=Доходы-факт помесячно нарастающим итогом 2020 (МО);
МО=1302600;
УБ=1121;
Дата=20200101;
Узлы=26;</t>
  </si>
  <si>
    <t>Вариант=Якшур-Бодьинский 2020;
Табл=Уточненные росписи бюджета МО 2020;
МО=1302600;
УБ=1121;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</si>
  <si>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УБ=1121;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</si>
  <si>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МО=1302600;
УБ=1122;
Дата=20200101;
Узлы=26;</t>
  </si>
  <si>
    <t>Вариант=Якшур-Бодьинский 2020;
Табл=Доходы-факт помесячно нарастающим итогом 2020 (МО);
МО=1302600;
УБ=1122;
Дата=20200101;
Узлы=26;</t>
  </si>
  <si>
    <t>Вариант=Якшур-Бодьинский 2020;
Табл=Уточненные росписи бюджета МО 2020;
МО=1302600;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</si>
  <si>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</si>
  <si>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МО=1302602;
УБ=1122;
Дата=20200101;
Узлы=26;</t>
  </si>
  <si>
    <t>Вариант=Якшур-Бодьинский 2020;
Табл=Доходы-факт помесячно нарастающим итогом 2020 (МО);
МО=1302602;
УБ=1122;
Дата=20200101;
Узлы=26;</t>
  </si>
  <si>
    <t>Вариант=Якшур-Бодьинский 2020;
Табл=Уточненные росписи бюджета МО 2020;
МО=1302602;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</si>
  <si>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МО=1302602;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</si>
  <si>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МО=1302603;
УБ=1122;
Дата=20200101;
Узлы=26;</t>
  </si>
  <si>
    <t>Вариант=Якшур-Бодьинский 2020;
Табл=Доходы-факт помесячно нарастающим итогом 2020 (МО);
МО=1302603;
УБ=1122;
Дата=20200101;
Узлы=26;</t>
  </si>
  <si>
    <t>Вариант=Якшур-Бодьинский 2020;
Табл=Уточненные росписи бюджета МО 2020;
МО=1302603;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</si>
  <si>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МО=1302603;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</si>
  <si>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МО=1302604;
УБ=1122;
Дата=20200101;
Узлы=26;</t>
  </si>
  <si>
    <t>Вариант=Якшур-Бодьинский 2020;
Табл=Доходы-факт помесячно нарастающим итогом 2020 (МО);
МО=1302604;
УБ=1122;
Дата=20200101;
Узлы=26;</t>
  </si>
  <si>
    <t>Вариант=Якшур-Бодьинский 2020;
Табл=Уточненные росписи бюджета МО 2020;
МО=1302604;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</si>
  <si>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МО=1302604;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</si>
  <si>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МО=1302605;
УБ=1122;
Дата=20200101;
Узлы=26;</t>
  </si>
  <si>
    <t>Вариант=Якшур-Бодьинский 2020;
Табл=Доходы-факт помесячно нарастающим итогом 2020 (МО);
МО=1302605;
УБ=1122;
Дата=20200101;
Узлы=26;</t>
  </si>
  <si>
    <t>Вариант=Якшур-Бодьинский 2020;
Табл=Уточненные росписи бюджета МО 2020;
МО=1302605;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</si>
  <si>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МО=1302605;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</si>
  <si>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МО=1302606;
УБ=1122;
Дата=20200101;
Узлы=26;</t>
  </si>
  <si>
    <t>Вариант=Якшур-Бодьинский 2020;
Табл=Доходы-факт помесячно нарастающим итогом 2020 (МО);
МО=1302606;
УБ=1122;
Дата=20200101;
Узлы=26;</t>
  </si>
  <si>
    <t>Вариант=Якшур-Бодьинский 2020;
Табл=Уточненные росписи бюджета МО 2020;
МО=1302606;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</si>
  <si>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МО=1302606;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</si>
  <si>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МО=1302607;
УБ=1122;
Дата=20200101;
Узлы=26;</t>
  </si>
  <si>
    <t>Вариант=Якшур-Бодьинский 2020;
Табл=Доходы-факт помесячно нарастающим итогом 2020 (МО);
МО=1302607;
УБ=1122;
Дата=20200101;
Узлы=26;</t>
  </si>
  <si>
    <t>Вариант=Якшур-Бодьинский 2020;
Табл=Уточненные росписи бюджета МО 2020;
МО=1302607;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</si>
  <si>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МО=1302607;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</si>
  <si>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МО=1302608;
УБ=1122;
Дата=20200101;
Узлы=26;</t>
  </si>
  <si>
    <t>Вариант=Якшур-Бодьинский 2020;
Табл=Доходы-факт помесячно нарастающим итогом 2020 (МО);
МО=1302608;
УБ=1122;
Дата=20200101;
Узлы=26;</t>
  </si>
  <si>
    <t>Вариант=Якшур-Бодьинский 2020;
Табл=Уточненные росписи бюджета МО 2020;
МО=1302608;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</si>
  <si>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МО=1302608;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</si>
  <si>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МО=1302609;
УБ=1122;
Дата=20200101;
Узлы=26;</t>
  </si>
  <si>
    <t>Вариант=Якшур-Бодьинский 2020;
Табл=Доходы-факт помесячно нарастающим итогом 2020 (МО);
МО=1302609;
УБ=1122;
Дата=20200101;
Узлы=26;</t>
  </si>
  <si>
    <t>Вариант=Якшур-Бодьинский 2020;
Табл=Уточненные росписи бюджета МО 2020;
МО=1302609;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</si>
  <si>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МО=1302609;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</si>
  <si>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МО=1302610;
УБ=1122;
Дата=20200101;
Узлы=26;</t>
  </si>
  <si>
    <t>Вариант=Якшур-Бодьинский 2020;
Табл=Доходы-факт помесячно нарастающим итогом 2020 (МО);
МО=1302610;
УБ=1122;
Дата=20200101;
Узлы=26;</t>
  </si>
  <si>
    <t>Вариант=Якшур-Бодьинский 2020;
Табл=Уточненные росписи бюджета МО 2020;
МО=1302610;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</si>
  <si>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МО=1302610;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</si>
  <si>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МО=1302611;
УБ=1122;
Дата=20200101;
Узлы=26;</t>
  </si>
  <si>
    <t>Вариант=Якшур-Бодьинский 2020;
Табл=Доходы-факт помесячно нарастающим итогом 2020 (МО);
МО=1302611;
УБ=1122;
Дата=20200101;
Узлы=26;</t>
  </si>
  <si>
    <t>Вариант=Якшур-Бодьинский 2020;
Табл=Уточненные росписи бюджета МО 2020;
МО=1302611;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</si>
  <si>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МО=1302611;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</si>
  <si>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МО=1302601;
УБ=1122;
Дата=20200101;
Узлы=26;</t>
  </si>
  <si>
    <t>Вариант=Якшур-Бодьинский 2020;
Табл=Доходы-факт помесячно нарастающим итогом 2020 (МО);
МО=1302601;
УБ=1122;
Дата=20200101;
Узлы=26;</t>
  </si>
  <si>
    <t>Вариант=Якшур-Бодьинский 2020;
Табл=Уточненные росписи бюджета МО 2020;
МО=1302601;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</si>
  <si>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МО=1302601;
УБ=1122;
Дата=20200101;
ВР=000;
ЦС=00000;
Ведомства=000;
ФКР=0000;
Узлы=26;
Муниципальные программы=00000;</t>
  </si>
  <si>
    <t>Вариант=Якшур-Бодьинский 2020;
Табл=Доходы-план помесячно нарастающим итогом 2020 (МО);
МО=1302612;
УБ=1122;
Дата=20200101;
Узлы=26;</t>
  </si>
  <si>
    <t>Вариант=Якшур-Бодьинский 2020;
Табл=Доходы-факт помесячно нарастающим итогом 2020 (МО);
МО=1302612;
УБ=1122;
Дата=20200101;
Узлы=26;</t>
  </si>
  <si>
    <t>Вариант=Якшур-Бодьинский 2020;
Табл=Уточненные росписи бюджета МО 2020;
МО=1302612;
УБ=1122;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</si>
  <si>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МО=1302612;
УБ=1122;
Дата=20200101;
ВР=000;
ЦС=00000;
Ведомства=000;
ФКР=0000;
Узлы=26;
Муниципальные программы=00000;</t>
  </si>
  <si>
    <t>Вариант=Можгинский 2015;
Табл=Уточненные росписи бюджета МО 2015;
МО=1302119;
УБ=1122;
Дата=20150401;
ВР=000;
ЦС=0000;
Ведомства=000;
ФКР=0000;
Узлы=21;
Муниципальные программы=000;</t>
  </si>
  <si>
    <t>Вариант=Можгинский 2015;
Табл=Кассовое исполнение бюджета МО 2015;
МО=1302119;
УБ=1122;
Дата=20150401;
ВР=000;
ЦС=0000;
Ведомства=000;
ФКР=0000;
Узлы=21;
Муниципальные программы=000;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</si>
  <si>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</si>
  <si>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</si>
  <si>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</si>
  <si>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</si>
  <si>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Вариант: Якшур-Бодьинский 2020;
Таблица: Доходы-план помесячно нарастающим итогом 2020 (МО);
Данные
МО=1302600
УБ=1120
Дата=20200101
Узлы=26</t>
  </si>
  <si>
    <t>Узел Якшур-Бодьинского района*01.01.2020</t>
  </si>
  <si>
    <t>Вариант: Якшур-Бодьинский 2020;
Таблица: Уточненные росписи бюджета МО 2020;
Данные
МО=1302600
УБ=1120
Дата=20200101
ВР=000
ЦС=00000
Ведомства=000
ФКР=0000
Узлы=26</t>
  </si>
  <si>
    <t>Вариант: Якшур-Бодьинский 2020;
Таблица: Кассовое исполнение бюджета МО 2020;
Данные
МО=1302600
УБ=1120
Дата=20200101
ВР=000
ЦС=00000
Ведомства=000
ФКР=0000
Узлы=26</t>
  </si>
  <si>
    <t>Якшур-Бодьинский район*01.01.2020</t>
  </si>
  <si>
    <t>Вариант: Якшур-Бодьинский 2020;
Таблица: Доходы-факт помесячно нарастающим итогом 2020 (МО);
Данные
МО=1302600
УБ=1121
Узлы=26</t>
  </si>
  <si>
    <t>Вариант: Якшур-Бодьинский 2020;
Таблица: Уточненные росписи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</si>
  <si>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2020;
Данные
МО=1302600
УБ=1121
ВР=000
ЦС=00000
Ведомства=000
ФКР=0000
Узлы=26</t>
  </si>
  <si>
    <t>Як.-Бодьинский$План</t>
  </si>
  <si>
    <t>Як.-Бодьинский$Факт</t>
  </si>
  <si>
    <t>Як.-Бодьинский$Роспись</t>
  </si>
  <si>
    <t>Як.-Бодьинский$Касса</t>
  </si>
  <si>
    <t>Большеошворцинское$План</t>
  </si>
  <si>
    <t>Большеошворцинское$Факт</t>
  </si>
  <si>
    <t>Большеошворцинское$Роспись</t>
  </si>
  <si>
    <t>Большеошворцинское$Касса</t>
  </si>
  <si>
    <t>Варавайское$План</t>
  </si>
  <si>
    <t>Варавайское$Факт</t>
  </si>
  <si>
    <t>Варавайское$Роспись</t>
  </si>
  <si>
    <t>Варавайское$Касса</t>
  </si>
  <si>
    <t>Кекоранское$План</t>
  </si>
  <si>
    <t>Кекоранское$Факт</t>
  </si>
  <si>
    <t>Кекоранское$Роспись</t>
  </si>
  <si>
    <t>Кекоранское$Касса</t>
  </si>
  <si>
    <t>Лынгинское$План</t>
  </si>
  <si>
    <t>Лынгинское$Факт</t>
  </si>
  <si>
    <t>Лынгинское$Роспись</t>
  </si>
  <si>
    <t>Лынгинское$Касса</t>
  </si>
  <si>
    <t>Мукшинское$План</t>
  </si>
  <si>
    <t>Мукшинское$Факт</t>
  </si>
  <si>
    <t>Мукшинское$Роспись</t>
  </si>
  <si>
    <t>Мукшинское$Касса</t>
  </si>
  <si>
    <t>Пушкаревское$План</t>
  </si>
  <si>
    <t>Пушкаревское$Факт</t>
  </si>
  <si>
    <t>Пушкаревское$Роспись</t>
  </si>
  <si>
    <t>Пушкаревское$Касса</t>
  </si>
  <si>
    <t>Селыченское$План</t>
  </si>
  <si>
    <t>Селыченское$Факт</t>
  </si>
  <si>
    <t>Селыченское$Роспись</t>
  </si>
  <si>
    <t>Селыченское$Касса</t>
  </si>
  <si>
    <t>Старозятцинское$План</t>
  </si>
  <si>
    <t>Старозятцинское$Факт</t>
  </si>
  <si>
    <t>Старозятцинское$Роспись</t>
  </si>
  <si>
    <t>Старозятцинское$Касса</t>
  </si>
  <si>
    <t>Чернушинское$План</t>
  </si>
  <si>
    <t>Чернушинское$Факт</t>
  </si>
  <si>
    <t>Чернушинское$Роспись</t>
  </si>
  <si>
    <t>Чернушинское$Касса</t>
  </si>
  <si>
    <t>Чуровское$План</t>
  </si>
  <si>
    <t>Чуровское$Факт</t>
  </si>
  <si>
    <t>Чуровское$Роспись</t>
  </si>
  <si>
    <t>Чуровское$Касса</t>
  </si>
  <si>
    <t>Якшур-Бодьинское$План</t>
  </si>
  <si>
    <t>Якшур-Бодьинское$Факт</t>
  </si>
  <si>
    <t>Якшур-Бодьинское$Роспись</t>
  </si>
  <si>
    <t>Якшур-Бодьинское$Касса</t>
  </si>
  <si>
    <t>Якшурское$План</t>
  </si>
  <si>
    <t>Якшурское$Факт</t>
  </si>
  <si>
    <t>Якшурское$Роспись</t>
  </si>
  <si>
    <t>Якшурское$Касса</t>
  </si>
  <si>
    <t>Черемушкинское$Роспись</t>
  </si>
  <si>
    <t>Черемушкинское$Касса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</si>
  <si>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</si>
  <si>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</si>
  <si>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</si>
  <si>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</si>
  <si>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</si>
  <si>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</si>
  <si>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</si>
  <si>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</si>
  <si>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</si>
  <si>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</si>
  <si>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</si>
  <si>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</si>
  <si>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</si>
  <si>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</si>
  <si>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</si>
  <si>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</si>
  <si>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</si>
  <si>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</si>
  <si>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10102050</t>
  </si>
  <si>
    <t>Налог на  доходы  физических  лиц  с  доходов,  полученных 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</si>
  <si>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</si>
  <si>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</si>
  <si>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</si>
  <si>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</si>
  <si>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</si>
  <si>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</si>
  <si>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</si>
  <si>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</si>
  <si>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</si>
  <si>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</si>
  <si>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</si>
  <si>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</si>
  <si>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</si>
  <si>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</si>
  <si>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</si>
  <si>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</si>
  <si>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</si>
  <si>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</si>
  <si>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</si>
  <si>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</si>
  <si>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</si>
  <si>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</si>
  <si>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</si>
  <si>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</si>
  <si>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</si>
  <si>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</si>
  <si>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</si>
  <si>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</si>
  <si>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</si>
  <si>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</si>
  <si>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</si>
  <si>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</si>
  <si>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</si>
  <si>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</si>
  <si>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</si>
  <si>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</si>
  <si>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</si>
  <si>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</si>
  <si>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</si>
  <si>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</si>
  <si>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</si>
  <si>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</si>
  <si>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</si>
  <si>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</si>
  <si>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</si>
  <si>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</si>
  <si>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</si>
  <si>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</si>
  <si>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</si>
  <si>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</si>
  <si>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</si>
  <si>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</si>
  <si>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</si>
  <si>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</si>
  <si>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</si>
  <si>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</si>
  <si>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</si>
  <si>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</si>
  <si>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</si>
  <si>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</si>
  <si>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</si>
  <si>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</si>
  <si>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</si>
  <si>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</si>
  <si>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</si>
  <si>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</si>
  <si>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</si>
  <si>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</si>
  <si>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</si>
  <si>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</si>
  <si>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</si>
  <si>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</si>
  <si>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11302065</t>
  </si>
  <si>
    <t>130</t>
  </si>
  <si>
    <t>Доходы, поступающие в порядке возмещения расходов, понесенных в связи с эксплуатацией имущества поселений</t>
  </si>
  <si>
    <t>11302995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</si>
  <si>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</si>
  <si>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</si>
  <si>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</si>
  <si>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</si>
  <si>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</si>
  <si>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</si>
  <si>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</si>
  <si>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</si>
  <si>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</si>
  <si>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</si>
  <si>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</si>
  <si>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</si>
  <si>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</si>
  <si>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</si>
  <si>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</si>
  <si>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</si>
  <si>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</si>
  <si>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</si>
  <si>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</si>
  <si>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</si>
  <si>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</si>
  <si>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</si>
  <si>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</si>
  <si>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</si>
  <si>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</si>
  <si>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11628000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</si>
  <si>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</si>
  <si>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</si>
  <si>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</si>
  <si>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</si>
  <si>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</si>
  <si>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</si>
  <si>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</si>
  <si>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</si>
  <si>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</si>
  <si>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</si>
  <si>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</si>
  <si>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</si>
  <si>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</si>
  <si>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</si>
  <si>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</si>
  <si>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</si>
  <si>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</si>
  <si>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Прочие неналоговые доходы бюджетов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</si>
  <si>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</si>
  <si>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</si>
  <si>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</si>
  <si>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</si>
  <si>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</si>
  <si>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</si>
  <si>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</si>
  <si>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</si>
  <si>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</si>
  <si>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</si>
  <si>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</si>
  <si>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</si>
  <si>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</si>
  <si>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</si>
  <si>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</si>
  <si>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</si>
  <si>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</si>
  <si>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</si>
  <si>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20225511</t>
  </si>
  <si>
    <t>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</si>
  <si>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20225519</t>
  </si>
  <si>
    <t>Субсидия бюджетам муниципальных районов на поддержку отрасли культуры</t>
  </si>
  <si>
    <t>20225555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</si>
  <si>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</si>
  <si>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20229999</t>
  </si>
  <si>
    <t>Прочие субсидии бюджетам сельских поселений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</si>
  <si>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</si>
  <si>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</si>
  <si>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</si>
  <si>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</si>
  <si>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</si>
  <si>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</si>
  <si>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</si>
  <si>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</si>
  <si>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</si>
  <si>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</si>
  <si>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</si>
  <si>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</si>
  <si>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</si>
  <si>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</si>
  <si>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</si>
  <si>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</si>
  <si>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</si>
  <si>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</si>
  <si>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</si>
  <si>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Межбюджетные    трансферты, передаваемые бюджетам сельских   поселений    для    компенсации    дополнительных   расходов, возникших в результате   решений,   принятых   органами власти другого уровня</t>
  </si>
  <si>
    <t>20245390</t>
  </si>
  <si>
    <t>20249999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</si>
  <si>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</si>
  <si>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</si>
  <si>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</si>
  <si>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</si>
  <si>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</si>
  <si>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20705030</t>
  </si>
  <si>
    <t>Прочие безвозмездные поступления в бюджеты муниципальных районов</t>
  </si>
  <si>
    <t>Прочие безвозмездные поступления в бюджеты поселений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</si>
  <si>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</si>
  <si>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</si>
  <si>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</si>
  <si>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</si>
  <si>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</si>
  <si>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</si>
  <si>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</si>
  <si>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</si>
  <si>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</si>
  <si>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</si>
  <si>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ДОХОДОВ</t>
  </si>
  <si>
    <t>ДЕФИЦИТ</t>
  </si>
  <si>
    <t>БАЛАНС</t>
  </si>
  <si>
    <t>Проект</t>
  </si>
  <si>
    <t>к Решению Совета депутатов</t>
  </si>
  <si>
    <t xml:space="preserve">муниципальное образование "Якшур-Бодьинский район" </t>
  </si>
  <si>
    <t>от__ ________ 2020 года  №_____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</si>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</sst>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49" fontId="1" fillId="0" borderId="1" xfId="0" applyNumberFormat="1" applyFont="1" applyFill="1" applyBorder="1"/>
    <xf numFmtId="49" fontId="1" fillId="0" borderId="2" xfId="0" applyNumberFormat="1" applyFont="1" applyFill="1" applyBorder="1"/>
    <xf numFmtId="49" fontId="1" fillId="0" borderId="3" xfId="0" applyNumberFormat="1" applyFont="1" applyFill="1" applyBorder="1"/>
    <xf numFmtId="164" fontId="2" fillId="0" borderId="4" xfId="0" applyNumberFormat="1" applyFont="1" applyFill="1" applyBorder="1" applyAlignment="1">
      <alignment wrapText="1"/>
    </xf>
    <xf numFmtId="165" fontId="3" fillId="0" borderId="4" xfId="0" applyNumberFormat="1" applyFont="1" applyFill="1" applyBorder="1" applyAlignment="1">
      <alignment shrinkToFit="1"/>
    </xf>
    <xf numFmtId="0" fontId="3" fillId="2" borderId="5" xfId="0" applyFont="1" applyFill="1" applyBorder="1" applyAlignment="1">
      <alignment shrinkToFit="1"/>
    </xf>
    <xf numFmtId="0" fontId="3" fillId="2" borderId="6" xfId="0" applyFont="1" applyFill="1" applyBorder="1" applyAlignment="1">
      <alignment shrinkToFit="1"/>
    </xf>
    <xf numFmtId="0" fontId="0" fillId="0" borderId="0" xfId="0" applyFill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0" fontId="0" fillId="2" borderId="0" xfId="0" applyFill="1"/>
    <xf numFmtId="49" fontId="0" fillId="0" borderId="0" xfId="0" applyNumberFormat="1" applyFill="1"/>
    <xf numFmtId="0" fontId="0" fillId="0" borderId="0" xfId="0" applyFill="1" applyAlignment="1">
      <alignment horizontal="right"/>
    </xf>
    <xf numFmtId="0" fontId="0" fillId="2" borderId="0" xfId="0" applyFill="1" applyAlignment="1">
      <alignment horizontal="right"/>
    </xf>
    <xf numFmtId="0" fontId="3" fillId="2" borderId="7" xfId="0" quotePrefix="1" applyFont="1" applyFill="1" applyBorder="1" applyAlignment="1">
      <alignment vertical="center" wrapText="1"/>
    </xf>
    <xf numFmtId="0" fontId="3" fillId="2" borderId="5" xfId="0" quotePrefix="1" applyFont="1" applyFill="1" applyBorder="1" applyAlignment="1">
      <alignment vertical="center" wrapText="1"/>
    </xf>
    <xf numFmtId="0" fontId="3" fillId="0" borderId="8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0" borderId="0" xfId="0" applyFont="1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2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2" borderId="0" xfId="0" quotePrefix="1" applyFont="1" applyFill="1" applyAlignment="1">
      <alignment wrapText="1"/>
    </xf>
    <xf numFmtId="49" fontId="8" fillId="0" borderId="1" xfId="0" applyNumberFormat="1" applyFont="1" applyFill="1" applyBorder="1"/>
    <xf numFmtId="49" fontId="8" fillId="0" borderId="2" xfId="0" applyNumberFormat="1" applyFont="1" applyFill="1" applyBorder="1"/>
    <xf numFmtId="49" fontId="8" fillId="0" borderId="3" xfId="0" applyNumberFormat="1" applyFont="1" applyFill="1" applyBorder="1"/>
    <xf numFmtId="164" fontId="9" fillId="0" borderId="4" xfId="0" applyNumberFormat="1" applyFont="1" applyFill="1" applyBorder="1" applyAlignment="1">
      <alignment wrapText="1"/>
    </xf>
    <xf numFmtId="165" fontId="6" fillId="0" borderId="4" xfId="0" applyNumberFormat="1" applyFont="1" applyFill="1" applyBorder="1" applyAlignment="1">
      <alignment shrinkToFit="1"/>
    </xf>
    <xf numFmtId="0" fontId="6" fillId="2" borderId="5" xfId="0" applyFont="1" applyFill="1" applyBorder="1" applyAlignment="1">
      <alignment shrinkToFit="1"/>
    </xf>
    <xf numFmtId="0" fontId="6" fillId="2" borderId="6" xfId="0" applyFont="1" applyFill="1" applyBorder="1" applyAlignment="1">
      <alignment shrinkToFit="1"/>
    </xf>
    <xf numFmtId="0" fontId="6" fillId="0" borderId="0" xfId="0" applyFont="1" applyFill="1"/>
    <xf numFmtId="49" fontId="4" fillId="0" borderId="1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0" fontId="4" fillId="0" borderId="4" xfId="0" applyFont="1" applyFill="1" applyBorder="1"/>
    <xf numFmtId="0" fontId="3" fillId="0" borderId="6" xfId="0" quotePrefix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2"/>
  <sheetViews>
    <sheetView tabSelected="1" topLeftCell="O6" workbookViewId="0">
      <selection activeCell="O2" sqref="A2:XFD5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0.85546875" style="8" customWidth="1"/>
    <col min="6" max="7" width="8" style="8" customWidth="1"/>
    <col min="8" max="9" width="8" style="8" hidden="1" customWidth="1"/>
    <col min="10" max="11" width="8" style="8" customWidth="1"/>
    <col min="12" max="13" width="8" style="8" hidden="1" customWidth="1"/>
    <col min="14" max="15" width="8" style="8" customWidth="1"/>
    <col min="16" max="17" width="8" style="8" hidden="1" customWidth="1"/>
    <col min="18" max="19" width="8" style="8" customWidth="1"/>
    <col min="20" max="21" width="8" style="8" hidden="1" customWidth="1"/>
    <col min="22" max="23" width="8" style="8" customWidth="1"/>
    <col min="24" max="25" width="8" style="8" hidden="1" customWidth="1"/>
    <col min="26" max="27" width="8" style="8" customWidth="1"/>
    <col min="28" max="29" width="8" style="8" hidden="1" customWidth="1"/>
    <col min="30" max="31" width="8" style="8" customWidth="1"/>
    <col min="32" max="33" width="8" style="8" hidden="1" customWidth="1"/>
    <col min="34" max="35" width="8" style="8" customWidth="1"/>
    <col min="36" max="37" width="8" style="8" hidden="1" customWidth="1"/>
    <col min="38" max="39" width="8" style="8" customWidth="1"/>
    <col min="40" max="41" width="8" style="8" hidden="1" customWidth="1"/>
    <col min="42" max="43" width="8" style="8" customWidth="1"/>
    <col min="44" max="45" width="8" style="8" hidden="1" customWidth="1"/>
    <col min="46" max="47" width="8" style="8" customWidth="1"/>
    <col min="48" max="49" width="8" style="8" hidden="1" customWidth="1"/>
    <col min="50" max="51" width="8" style="8" customWidth="1"/>
    <col min="52" max="53" width="8" style="8" hidden="1" customWidth="1"/>
    <col min="54" max="55" width="8" style="8" customWidth="1"/>
    <col min="56" max="57" width="8" style="8" hidden="1" customWidth="1"/>
    <col min="58" max="59" width="8" style="8" customWidth="1"/>
    <col min="60" max="61" width="8" style="8" hidden="1" customWidth="1"/>
    <col min="62" max="63" width="8" style="8" customWidth="1"/>
    <col min="64" max="65" width="8" style="8" hidden="1" customWidth="1"/>
    <col min="66" max="67" width="8" style="13" hidden="1" customWidth="1"/>
    <col min="68" max="256" width="9.140625" style="8"/>
    <col min="257" max="257" width="10.140625" style="8" bestFit="1" customWidth="1"/>
    <col min="258" max="258" width="3.28515625" style="8" customWidth="1"/>
    <col min="259" max="259" width="5.5703125" style="8" bestFit="1" customWidth="1"/>
    <col min="260" max="260" width="4.85546875" style="8" bestFit="1" customWidth="1"/>
    <col min="261" max="261" width="47.85546875" style="8" customWidth="1"/>
    <col min="262" max="263" width="8" style="8" customWidth="1"/>
    <col min="264" max="265" width="0" style="8" hidden="1" customWidth="1"/>
    <col min="266" max="267" width="8" style="8" customWidth="1"/>
    <col min="268" max="269" width="0" style="8" hidden="1" customWidth="1"/>
    <col min="270" max="271" width="8" style="8" customWidth="1"/>
    <col min="272" max="273" width="0" style="8" hidden="1" customWidth="1"/>
    <col min="274" max="275" width="8" style="8" customWidth="1"/>
    <col min="276" max="277" width="0" style="8" hidden="1" customWidth="1"/>
    <col min="278" max="279" width="8" style="8" customWidth="1"/>
    <col min="280" max="281" width="0" style="8" hidden="1" customWidth="1"/>
    <col min="282" max="283" width="8" style="8" customWidth="1"/>
    <col min="284" max="285" width="0" style="8" hidden="1" customWidth="1"/>
    <col min="286" max="287" width="8" style="8" customWidth="1"/>
    <col min="288" max="289" width="0" style="8" hidden="1" customWidth="1"/>
    <col min="290" max="291" width="8" style="8" customWidth="1"/>
    <col min="292" max="293" width="0" style="8" hidden="1" customWidth="1"/>
    <col min="294" max="295" width="8" style="8" customWidth="1"/>
    <col min="296" max="297" width="0" style="8" hidden="1" customWidth="1"/>
    <col min="298" max="299" width="8" style="8" customWidth="1"/>
    <col min="300" max="301" width="0" style="8" hidden="1" customWidth="1"/>
    <col min="302" max="303" width="8" style="8" customWidth="1"/>
    <col min="304" max="305" width="0" style="8" hidden="1" customWidth="1"/>
    <col min="306" max="307" width="8" style="8" customWidth="1"/>
    <col min="308" max="309" width="0" style="8" hidden="1" customWidth="1"/>
    <col min="310" max="311" width="8" style="8" customWidth="1"/>
    <col min="312" max="313" width="0" style="8" hidden="1" customWidth="1"/>
    <col min="314" max="315" width="8" style="8" customWidth="1"/>
    <col min="316" max="317" width="0" style="8" hidden="1" customWidth="1"/>
    <col min="318" max="319" width="8" style="8" customWidth="1"/>
    <col min="320" max="323" width="0" style="8" hidden="1" customWidth="1"/>
    <col min="324" max="512" width="9.140625" style="8"/>
    <col min="513" max="513" width="10.140625" style="8" bestFit="1" customWidth="1"/>
    <col min="514" max="514" width="3.28515625" style="8" customWidth="1"/>
    <col min="515" max="515" width="5.5703125" style="8" bestFit="1" customWidth="1"/>
    <col min="516" max="516" width="4.85546875" style="8" bestFit="1" customWidth="1"/>
    <col min="517" max="517" width="47.85546875" style="8" customWidth="1"/>
    <col min="518" max="519" width="8" style="8" customWidth="1"/>
    <col min="520" max="521" width="0" style="8" hidden="1" customWidth="1"/>
    <col min="522" max="523" width="8" style="8" customWidth="1"/>
    <col min="524" max="525" width="0" style="8" hidden="1" customWidth="1"/>
    <col min="526" max="527" width="8" style="8" customWidth="1"/>
    <col min="528" max="529" width="0" style="8" hidden="1" customWidth="1"/>
    <col min="530" max="531" width="8" style="8" customWidth="1"/>
    <col min="532" max="533" width="0" style="8" hidden="1" customWidth="1"/>
    <col min="534" max="535" width="8" style="8" customWidth="1"/>
    <col min="536" max="537" width="0" style="8" hidden="1" customWidth="1"/>
    <col min="538" max="539" width="8" style="8" customWidth="1"/>
    <col min="540" max="541" width="0" style="8" hidden="1" customWidth="1"/>
    <col min="542" max="543" width="8" style="8" customWidth="1"/>
    <col min="544" max="545" width="0" style="8" hidden="1" customWidth="1"/>
    <col min="546" max="547" width="8" style="8" customWidth="1"/>
    <col min="548" max="549" width="0" style="8" hidden="1" customWidth="1"/>
    <col min="550" max="551" width="8" style="8" customWidth="1"/>
    <col min="552" max="553" width="0" style="8" hidden="1" customWidth="1"/>
    <col min="554" max="555" width="8" style="8" customWidth="1"/>
    <col min="556" max="557" width="0" style="8" hidden="1" customWidth="1"/>
    <col min="558" max="559" width="8" style="8" customWidth="1"/>
    <col min="560" max="561" width="0" style="8" hidden="1" customWidth="1"/>
    <col min="562" max="563" width="8" style="8" customWidth="1"/>
    <col min="564" max="565" width="0" style="8" hidden="1" customWidth="1"/>
    <col min="566" max="567" width="8" style="8" customWidth="1"/>
    <col min="568" max="569" width="0" style="8" hidden="1" customWidth="1"/>
    <col min="570" max="571" width="8" style="8" customWidth="1"/>
    <col min="572" max="573" width="0" style="8" hidden="1" customWidth="1"/>
    <col min="574" max="575" width="8" style="8" customWidth="1"/>
    <col min="576" max="579" width="0" style="8" hidden="1" customWidth="1"/>
    <col min="580" max="768" width="9.140625" style="8"/>
    <col min="769" max="769" width="10.140625" style="8" bestFit="1" customWidth="1"/>
    <col min="770" max="770" width="3.28515625" style="8" customWidth="1"/>
    <col min="771" max="771" width="5.5703125" style="8" bestFit="1" customWidth="1"/>
    <col min="772" max="772" width="4.85546875" style="8" bestFit="1" customWidth="1"/>
    <col min="773" max="773" width="47.85546875" style="8" customWidth="1"/>
    <col min="774" max="775" width="8" style="8" customWidth="1"/>
    <col min="776" max="777" width="0" style="8" hidden="1" customWidth="1"/>
    <col min="778" max="779" width="8" style="8" customWidth="1"/>
    <col min="780" max="781" width="0" style="8" hidden="1" customWidth="1"/>
    <col min="782" max="783" width="8" style="8" customWidth="1"/>
    <col min="784" max="785" width="0" style="8" hidden="1" customWidth="1"/>
    <col min="786" max="787" width="8" style="8" customWidth="1"/>
    <col min="788" max="789" width="0" style="8" hidden="1" customWidth="1"/>
    <col min="790" max="791" width="8" style="8" customWidth="1"/>
    <col min="792" max="793" width="0" style="8" hidden="1" customWidth="1"/>
    <col min="794" max="795" width="8" style="8" customWidth="1"/>
    <col min="796" max="797" width="0" style="8" hidden="1" customWidth="1"/>
    <col min="798" max="799" width="8" style="8" customWidth="1"/>
    <col min="800" max="801" width="0" style="8" hidden="1" customWidth="1"/>
    <col min="802" max="803" width="8" style="8" customWidth="1"/>
    <col min="804" max="805" width="0" style="8" hidden="1" customWidth="1"/>
    <col min="806" max="807" width="8" style="8" customWidth="1"/>
    <col min="808" max="809" width="0" style="8" hidden="1" customWidth="1"/>
    <col min="810" max="811" width="8" style="8" customWidth="1"/>
    <col min="812" max="813" width="0" style="8" hidden="1" customWidth="1"/>
    <col min="814" max="815" width="8" style="8" customWidth="1"/>
    <col min="816" max="817" width="0" style="8" hidden="1" customWidth="1"/>
    <col min="818" max="819" width="8" style="8" customWidth="1"/>
    <col min="820" max="821" width="0" style="8" hidden="1" customWidth="1"/>
    <col min="822" max="823" width="8" style="8" customWidth="1"/>
    <col min="824" max="825" width="0" style="8" hidden="1" customWidth="1"/>
    <col min="826" max="827" width="8" style="8" customWidth="1"/>
    <col min="828" max="829" width="0" style="8" hidden="1" customWidth="1"/>
    <col min="830" max="831" width="8" style="8" customWidth="1"/>
    <col min="832" max="835" width="0" style="8" hidden="1" customWidth="1"/>
    <col min="836" max="1024" width="9.140625" style="8"/>
    <col min="1025" max="1025" width="10.140625" style="8" bestFit="1" customWidth="1"/>
    <col min="1026" max="1026" width="3.28515625" style="8" customWidth="1"/>
    <col min="1027" max="1027" width="5.5703125" style="8" bestFit="1" customWidth="1"/>
    <col min="1028" max="1028" width="4.85546875" style="8" bestFit="1" customWidth="1"/>
    <col min="1029" max="1029" width="47.85546875" style="8" customWidth="1"/>
    <col min="1030" max="1031" width="8" style="8" customWidth="1"/>
    <col min="1032" max="1033" width="0" style="8" hidden="1" customWidth="1"/>
    <col min="1034" max="1035" width="8" style="8" customWidth="1"/>
    <col min="1036" max="1037" width="0" style="8" hidden="1" customWidth="1"/>
    <col min="1038" max="1039" width="8" style="8" customWidth="1"/>
    <col min="1040" max="1041" width="0" style="8" hidden="1" customWidth="1"/>
    <col min="1042" max="1043" width="8" style="8" customWidth="1"/>
    <col min="1044" max="1045" width="0" style="8" hidden="1" customWidth="1"/>
    <col min="1046" max="1047" width="8" style="8" customWidth="1"/>
    <col min="1048" max="1049" width="0" style="8" hidden="1" customWidth="1"/>
    <col min="1050" max="1051" width="8" style="8" customWidth="1"/>
    <col min="1052" max="1053" width="0" style="8" hidden="1" customWidth="1"/>
    <col min="1054" max="1055" width="8" style="8" customWidth="1"/>
    <col min="1056" max="1057" width="0" style="8" hidden="1" customWidth="1"/>
    <col min="1058" max="1059" width="8" style="8" customWidth="1"/>
    <col min="1060" max="1061" width="0" style="8" hidden="1" customWidth="1"/>
    <col min="1062" max="1063" width="8" style="8" customWidth="1"/>
    <col min="1064" max="1065" width="0" style="8" hidden="1" customWidth="1"/>
    <col min="1066" max="1067" width="8" style="8" customWidth="1"/>
    <col min="1068" max="1069" width="0" style="8" hidden="1" customWidth="1"/>
    <col min="1070" max="1071" width="8" style="8" customWidth="1"/>
    <col min="1072" max="1073" width="0" style="8" hidden="1" customWidth="1"/>
    <col min="1074" max="1075" width="8" style="8" customWidth="1"/>
    <col min="1076" max="1077" width="0" style="8" hidden="1" customWidth="1"/>
    <col min="1078" max="1079" width="8" style="8" customWidth="1"/>
    <col min="1080" max="1081" width="0" style="8" hidden="1" customWidth="1"/>
    <col min="1082" max="1083" width="8" style="8" customWidth="1"/>
    <col min="1084" max="1085" width="0" style="8" hidden="1" customWidth="1"/>
    <col min="1086" max="1087" width="8" style="8" customWidth="1"/>
    <col min="1088" max="1091" width="0" style="8" hidden="1" customWidth="1"/>
    <col min="1092" max="1280" width="9.140625" style="8"/>
    <col min="1281" max="1281" width="10.140625" style="8" bestFit="1" customWidth="1"/>
    <col min="1282" max="1282" width="3.28515625" style="8" customWidth="1"/>
    <col min="1283" max="1283" width="5.5703125" style="8" bestFit="1" customWidth="1"/>
    <col min="1284" max="1284" width="4.85546875" style="8" bestFit="1" customWidth="1"/>
    <col min="1285" max="1285" width="47.85546875" style="8" customWidth="1"/>
    <col min="1286" max="1287" width="8" style="8" customWidth="1"/>
    <col min="1288" max="1289" width="0" style="8" hidden="1" customWidth="1"/>
    <col min="1290" max="1291" width="8" style="8" customWidth="1"/>
    <col min="1292" max="1293" width="0" style="8" hidden="1" customWidth="1"/>
    <col min="1294" max="1295" width="8" style="8" customWidth="1"/>
    <col min="1296" max="1297" width="0" style="8" hidden="1" customWidth="1"/>
    <col min="1298" max="1299" width="8" style="8" customWidth="1"/>
    <col min="1300" max="1301" width="0" style="8" hidden="1" customWidth="1"/>
    <col min="1302" max="1303" width="8" style="8" customWidth="1"/>
    <col min="1304" max="1305" width="0" style="8" hidden="1" customWidth="1"/>
    <col min="1306" max="1307" width="8" style="8" customWidth="1"/>
    <col min="1308" max="1309" width="0" style="8" hidden="1" customWidth="1"/>
    <col min="1310" max="1311" width="8" style="8" customWidth="1"/>
    <col min="1312" max="1313" width="0" style="8" hidden="1" customWidth="1"/>
    <col min="1314" max="1315" width="8" style="8" customWidth="1"/>
    <col min="1316" max="1317" width="0" style="8" hidden="1" customWidth="1"/>
    <col min="1318" max="1319" width="8" style="8" customWidth="1"/>
    <col min="1320" max="1321" width="0" style="8" hidden="1" customWidth="1"/>
    <col min="1322" max="1323" width="8" style="8" customWidth="1"/>
    <col min="1324" max="1325" width="0" style="8" hidden="1" customWidth="1"/>
    <col min="1326" max="1327" width="8" style="8" customWidth="1"/>
    <col min="1328" max="1329" width="0" style="8" hidden="1" customWidth="1"/>
    <col min="1330" max="1331" width="8" style="8" customWidth="1"/>
    <col min="1332" max="1333" width="0" style="8" hidden="1" customWidth="1"/>
    <col min="1334" max="1335" width="8" style="8" customWidth="1"/>
    <col min="1336" max="1337" width="0" style="8" hidden="1" customWidth="1"/>
    <col min="1338" max="1339" width="8" style="8" customWidth="1"/>
    <col min="1340" max="1341" width="0" style="8" hidden="1" customWidth="1"/>
    <col min="1342" max="1343" width="8" style="8" customWidth="1"/>
    <col min="1344" max="1347" width="0" style="8" hidden="1" customWidth="1"/>
    <col min="1348" max="1536" width="9.140625" style="8"/>
    <col min="1537" max="1537" width="10.140625" style="8" bestFit="1" customWidth="1"/>
    <col min="1538" max="1538" width="3.28515625" style="8" customWidth="1"/>
    <col min="1539" max="1539" width="5.5703125" style="8" bestFit="1" customWidth="1"/>
    <col min="1540" max="1540" width="4.85546875" style="8" bestFit="1" customWidth="1"/>
    <col min="1541" max="1541" width="47.85546875" style="8" customWidth="1"/>
    <col min="1542" max="1543" width="8" style="8" customWidth="1"/>
    <col min="1544" max="1545" width="0" style="8" hidden="1" customWidth="1"/>
    <col min="1546" max="1547" width="8" style="8" customWidth="1"/>
    <col min="1548" max="1549" width="0" style="8" hidden="1" customWidth="1"/>
    <col min="1550" max="1551" width="8" style="8" customWidth="1"/>
    <col min="1552" max="1553" width="0" style="8" hidden="1" customWidth="1"/>
    <col min="1554" max="1555" width="8" style="8" customWidth="1"/>
    <col min="1556" max="1557" width="0" style="8" hidden="1" customWidth="1"/>
    <col min="1558" max="1559" width="8" style="8" customWidth="1"/>
    <col min="1560" max="1561" width="0" style="8" hidden="1" customWidth="1"/>
    <col min="1562" max="1563" width="8" style="8" customWidth="1"/>
    <col min="1564" max="1565" width="0" style="8" hidden="1" customWidth="1"/>
    <col min="1566" max="1567" width="8" style="8" customWidth="1"/>
    <col min="1568" max="1569" width="0" style="8" hidden="1" customWidth="1"/>
    <col min="1570" max="1571" width="8" style="8" customWidth="1"/>
    <col min="1572" max="1573" width="0" style="8" hidden="1" customWidth="1"/>
    <col min="1574" max="1575" width="8" style="8" customWidth="1"/>
    <col min="1576" max="1577" width="0" style="8" hidden="1" customWidth="1"/>
    <col min="1578" max="1579" width="8" style="8" customWidth="1"/>
    <col min="1580" max="1581" width="0" style="8" hidden="1" customWidth="1"/>
    <col min="1582" max="1583" width="8" style="8" customWidth="1"/>
    <col min="1584" max="1585" width="0" style="8" hidden="1" customWidth="1"/>
    <col min="1586" max="1587" width="8" style="8" customWidth="1"/>
    <col min="1588" max="1589" width="0" style="8" hidden="1" customWidth="1"/>
    <col min="1590" max="1591" width="8" style="8" customWidth="1"/>
    <col min="1592" max="1593" width="0" style="8" hidden="1" customWidth="1"/>
    <col min="1594" max="1595" width="8" style="8" customWidth="1"/>
    <col min="1596" max="1597" width="0" style="8" hidden="1" customWidth="1"/>
    <col min="1598" max="1599" width="8" style="8" customWidth="1"/>
    <col min="1600" max="1603" width="0" style="8" hidden="1" customWidth="1"/>
    <col min="1604" max="1792" width="9.140625" style="8"/>
    <col min="1793" max="1793" width="10.140625" style="8" bestFit="1" customWidth="1"/>
    <col min="1794" max="1794" width="3.28515625" style="8" customWidth="1"/>
    <col min="1795" max="1795" width="5.5703125" style="8" bestFit="1" customWidth="1"/>
    <col min="1796" max="1796" width="4.85546875" style="8" bestFit="1" customWidth="1"/>
    <col min="1797" max="1797" width="47.85546875" style="8" customWidth="1"/>
    <col min="1798" max="1799" width="8" style="8" customWidth="1"/>
    <col min="1800" max="1801" width="0" style="8" hidden="1" customWidth="1"/>
    <col min="1802" max="1803" width="8" style="8" customWidth="1"/>
    <col min="1804" max="1805" width="0" style="8" hidden="1" customWidth="1"/>
    <col min="1806" max="1807" width="8" style="8" customWidth="1"/>
    <col min="1808" max="1809" width="0" style="8" hidden="1" customWidth="1"/>
    <col min="1810" max="1811" width="8" style="8" customWidth="1"/>
    <col min="1812" max="1813" width="0" style="8" hidden="1" customWidth="1"/>
    <col min="1814" max="1815" width="8" style="8" customWidth="1"/>
    <col min="1816" max="1817" width="0" style="8" hidden="1" customWidth="1"/>
    <col min="1818" max="1819" width="8" style="8" customWidth="1"/>
    <col min="1820" max="1821" width="0" style="8" hidden="1" customWidth="1"/>
    <col min="1822" max="1823" width="8" style="8" customWidth="1"/>
    <col min="1824" max="1825" width="0" style="8" hidden="1" customWidth="1"/>
    <col min="1826" max="1827" width="8" style="8" customWidth="1"/>
    <col min="1828" max="1829" width="0" style="8" hidden="1" customWidth="1"/>
    <col min="1830" max="1831" width="8" style="8" customWidth="1"/>
    <col min="1832" max="1833" width="0" style="8" hidden="1" customWidth="1"/>
    <col min="1834" max="1835" width="8" style="8" customWidth="1"/>
    <col min="1836" max="1837" width="0" style="8" hidden="1" customWidth="1"/>
    <col min="1838" max="1839" width="8" style="8" customWidth="1"/>
    <col min="1840" max="1841" width="0" style="8" hidden="1" customWidth="1"/>
    <col min="1842" max="1843" width="8" style="8" customWidth="1"/>
    <col min="1844" max="1845" width="0" style="8" hidden="1" customWidth="1"/>
    <col min="1846" max="1847" width="8" style="8" customWidth="1"/>
    <col min="1848" max="1849" width="0" style="8" hidden="1" customWidth="1"/>
    <col min="1850" max="1851" width="8" style="8" customWidth="1"/>
    <col min="1852" max="1853" width="0" style="8" hidden="1" customWidth="1"/>
    <col min="1854" max="1855" width="8" style="8" customWidth="1"/>
    <col min="1856" max="1859" width="0" style="8" hidden="1" customWidth="1"/>
    <col min="1860" max="2048" width="9.140625" style="8"/>
    <col min="2049" max="2049" width="10.140625" style="8" bestFit="1" customWidth="1"/>
    <col min="2050" max="2050" width="3.28515625" style="8" customWidth="1"/>
    <col min="2051" max="2051" width="5.5703125" style="8" bestFit="1" customWidth="1"/>
    <col min="2052" max="2052" width="4.85546875" style="8" bestFit="1" customWidth="1"/>
    <col min="2053" max="2053" width="47.85546875" style="8" customWidth="1"/>
    <col min="2054" max="2055" width="8" style="8" customWidth="1"/>
    <col min="2056" max="2057" width="0" style="8" hidden="1" customWidth="1"/>
    <col min="2058" max="2059" width="8" style="8" customWidth="1"/>
    <col min="2060" max="2061" width="0" style="8" hidden="1" customWidth="1"/>
    <col min="2062" max="2063" width="8" style="8" customWidth="1"/>
    <col min="2064" max="2065" width="0" style="8" hidden="1" customWidth="1"/>
    <col min="2066" max="2067" width="8" style="8" customWidth="1"/>
    <col min="2068" max="2069" width="0" style="8" hidden="1" customWidth="1"/>
    <col min="2070" max="2071" width="8" style="8" customWidth="1"/>
    <col min="2072" max="2073" width="0" style="8" hidden="1" customWidth="1"/>
    <col min="2074" max="2075" width="8" style="8" customWidth="1"/>
    <col min="2076" max="2077" width="0" style="8" hidden="1" customWidth="1"/>
    <col min="2078" max="2079" width="8" style="8" customWidth="1"/>
    <col min="2080" max="2081" width="0" style="8" hidden="1" customWidth="1"/>
    <col min="2082" max="2083" width="8" style="8" customWidth="1"/>
    <col min="2084" max="2085" width="0" style="8" hidden="1" customWidth="1"/>
    <col min="2086" max="2087" width="8" style="8" customWidth="1"/>
    <col min="2088" max="2089" width="0" style="8" hidden="1" customWidth="1"/>
    <col min="2090" max="2091" width="8" style="8" customWidth="1"/>
    <col min="2092" max="2093" width="0" style="8" hidden="1" customWidth="1"/>
    <col min="2094" max="2095" width="8" style="8" customWidth="1"/>
    <col min="2096" max="2097" width="0" style="8" hidden="1" customWidth="1"/>
    <col min="2098" max="2099" width="8" style="8" customWidth="1"/>
    <col min="2100" max="2101" width="0" style="8" hidden="1" customWidth="1"/>
    <col min="2102" max="2103" width="8" style="8" customWidth="1"/>
    <col min="2104" max="2105" width="0" style="8" hidden="1" customWidth="1"/>
    <col min="2106" max="2107" width="8" style="8" customWidth="1"/>
    <col min="2108" max="2109" width="0" style="8" hidden="1" customWidth="1"/>
    <col min="2110" max="2111" width="8" style="8" customWidth="1"/>
    <col min="2112" max="2115" width="0" style="8" hidden="1" customWidth="1"/>
    <col min="2116" max="2304" width="9.140625" style="8"/>
    <col min="2305" max="2305" width="10.140625" style="8" bestFit="1" customWidth="1"/>
    <col min="2306" max="2306" width="3.28515625" style="8" customWidth="1"/>
    <col min="2307" max="2307" width="5.5703125" style="8" bestFit="1" customWidth="1"/>
    <col min="2308" max="2308" width="4.85546875" style="8" bestFit="1" customWidth="1"/>
    <col min="2309" max="2309" width="47.85546875" style="8" customWidth="1"/>
    <col min="2310" max="2311" width="8" style="8" customWidth="1"/>
    <col min="2312" max="2313" width="0" style="8" hidden="1" customWidth="1"/>
    <col min="2314" max="2315" width="8" style="8" customWidth="1"/>
    <col min="2316" max="2317" width="0" style="8" hidden="1" customWidth="1"/>
    <col min="2318" max="2319" width="8" style="8" customWidth="1"/>
    <col min="2320" max="2321" width="0" style="8" hidden="1" customWidth="1"/>
    <col min="2322" max="2323" width="8" style="8" customWidth="1"/>
    <col min="2324" max="2325" width="0" style="8" hidden="1" customWidth="1"/>
    <col min="2326" max="2327" width="8" style="8" customWidth="1"/>
    <col min="2328" max="2329" width="0" style="8" hidden="1" customWidth="1"/>
    <col min="2330" max="2331" width="8" style="8" customWidth="1"/>
    <col min="2332" max="2333" width="0" style="8" hidden="1" customWidth="1"/>
    <col min="2334" max="2335" width="8" style="8" customWidth="1"/>
    <col min="2336" max="2337" width="0" style="8" hidden="1" customWidth="1"/>
    <col min="2338" max="2339" width="8" style="8" customWidth="1"/>
    <col min="2340" max="2341" width="0" style="8" hidden="1" customWidth="1"/>
    <col min="2342" max="2343" width="8" style="8" customWidth="1"/>
    <col min="2344" max="2345" width="0" style="8" hidden="1" customWidth="1"/>
    <col min="2346" max="2347" width="8" style="8" customWidth="1"/>
    <col min="2348" max="2349" width="0" style="8" hidden="1" customWidth="1"/>
    <col min="2350" max="2351" width="8" style="8" customWidth="1"/>
    <col min="2352" max="2353" width="0" style="8" hidden="1" customWidth="1"/>
    <col min="2354" max="2355" width="8" style="8" customWidth="1"/>
    <col min="2356" max="2357" width="0" style="8" hidden="1" customWidth="1"/>
    <col min="2358" max="2359" width="8" style="8" customWidth="1"/>
    <col min="2360" max="2361" width="0" style="8" hidden="1" customWidth="1"/>
    <col min="2362" max="2363" width="8" style="8" customWidth="1"/>
    <col min="2364" max="2365" width="0" style="8" hidden="1" customWidth="1"/>
    <col min="2366" max="2367" width="8" style="8" customWidth="1"/>
    <col min="2368" max="2371" width="0" style="8" hidden="1" customWidth="1"/>
    <col min="2372" max="2560" width="9.140625" style="8"/>
    <col min="2561" max="2561" width="10.140625" style="8" bestFit="1" customWidth="1"/>
    <col min="2562" max="2562" width="3.28515625" style="8" customWidth="1"/>
    <col min="2563" max="2563" width="5.5703125" style="8" bestFit="1" customWidth="1"/>
    <col min="2564" max="2564" width="4.85546875" style="8" bestFit="1" customWidth="1"/>
    <col min="2565" max="2565" width="47.85546875" style="8" customWidth="1"/>
    <col min="2566" max="2567" width="8" style="8" customWidth="1"/>
    <col min="2568" max="2569" width="0" style="8" hidden="1" customWidth="1"/>
    <col min="2570" max="2571" width="8" style="8" customWidth="1"/>
    <col min="2572" max="2573" width="0" style="8" hidden="1" customWidth="1"/>
    <col min="2574" max="2575" width="8" style="8" customWidth="1"/>
    <col min="2576" max="2577" width="0" style="8" hidden="1" customWidth="1"/>
    <col min="2578" max="2579" width="8" style="8" customWidth="1"/>
    <col min="2580" max="2581" width="0" style="8" hidden="1" customWidth="1"/>
    <col min="2582" max="2583" width="8" style="8" customWidth="1"/>
    <col min="2584" max="2585" width="0" style="8" hidden="1" customWidth="1"/>
    <col min="2586" max="2587" width="8" style="8" customWidth="1"/>
    <col min="2588" max="2589" width="0" style="8" hidden="1" customWidth="1"/>
    <col min="2590" max="2591" width="8" style="8" customWidth="1"/>
    <col min="2592" max="2593" width="0" style="8" hidden="1" customWidth="1"/>
    <col min="2594" max="2595" width="8" style="8" customWidth="1"/>
    <col min="2596" max="2597" width="0" style="8" hidden="1" customWidth="1"/>
    <col min="2598" max="2599" width="8" style="8" customWidth="1"/>
    <col min="2600" max="2601" width="0" style="8" hidden="1" customWidth="1"/>
    <col min="2602" max="2603" width="8" style="8" customWidth="1"/>
    <col min="2604" max="2605" width="0" style="8" hidden="1" customWidth="1"/>
    <col min="2606" max="2607" width="8" style="8" customWidth="1"/>
    <col min="2608" max="2609" width="0" style="8" hidden="1" customWidth="1"/>
    <col min="2610" max="2611" width="8" style="8" customWidth="1"/>
    <col min="2612" max="2613" width="0" style="8" hidden="1" customWidth="1"/>
    <col min="2614" max="2615" width="8" style="8" customWidth="1"/>
    <col min="2616" max="2617" width="0" style="8" hidden="1" customWidth="1"/>
    <col min="2618" max="2619" width="8" style="8" customWidth="1"/>
    <col min="2620" max="2621" width="0" style="8" hidden="1" customWidth="1"/>
    <col min="2622" max="2623" width="8" style="8" customWidth="1"/>
    <col min="2624" max="2627" width="0" style="8" hidden="1" customWidth="1"/>
    <col min="2628" max="2816" width="9.140625" style="8"/>
    <col min="2817" max="2817" width="10.140625" style="8" bestFit="1" customWidth="1"/>
    <col min="2818" max="2818" width="3.28515625" style="8" customWidth="1"/>
    <col min="2819" max="2819" width="5.5703125" style="8" bestFit="1" customWidth="1"/>
    <col min="2820" max="2820" width="4.85546875" style="8" bestFit="1" customWidth="1"/>
    <col min="2821" max="2821" width="47.85546875" style="8" customWidth="1"/>
    <col min="2822" max="2823" width="8" style="8" customWidth="1"/>
    <col min="2824" max="2825" width="0" style="8" hidden="1" customWidth="1"/>
    <col min="2826" max="2827" width="8" style="8" customWidth="1"/>
    <col min="2828" max="2829" width="0" style="8" hidden="1" customWidth="1"/>
    <col min="2830" max="2831" width="8" style="8" customWidth="1"/>
    <col min="2832" max="2833" width="0" style="8" hidden="1" customWidth="1"/>
    <col min="2834" max="2835" width="8" style="8" customWidth="1"/>
    <col min="2836" max="2837" width="0" style="8" hidden="1" customWidth="1"/>
    <col min="2838" max="2839" width="8" style="8" customWidth="1"/>
    <col min="2840" max="2841" width="0" style="8" hidden="1" customWidth="1"/>
    <col min="2842" max="2843" width="8" style="8" customWidth="1"/>
    <col min="2844" max="2845" width="0" style="8" hidden="1" customWidth="1"/>
    <col min="2846" max="2847" width="8" style="8" customWidth="1"/>
    <col min="2848" max="2849" width="0" style="8" hidden="1" customWidth="1"/>
    <col min="2850" max="2851" width="8" style="8" customWidth="1"/>
    <col min="2852" max="2853" width="0" style="8" hidden="1" customWidth="1"/>
    <col min="2854" max="2855" width="8" style="8" customWidth="1"/>
    <col min="2856" max="2857" width="0" style="8" hidden="1" customWidth="1"/>
    <col min="2858" max="2859" width="8" style="8" customWidth="1"/>
    <col min="2860" max="2861" width="0" style="8" hidden="1" customWidth="1"/>
    <col min="2862" max="2863" width="8" style="8" customWidth="1"/>
    <col min="2864" max="2865" width="0" style="8" hidden="1" customWidth="1"/>
    <col min="2866" max="2867" width="8" style="8" customWidth="1"/>
    <col min="2868" max="2869" width="0" style="8" hidden="1" customWidth="1"/>
    <col min="2870" max="2871" width="8" style="8" customWidth="1"/>
    <col min="2872" max="2873" width="0" style="8" hidden="1" customWidth="1"/>
    <col min="2874" max="2875" width="8" style="8" customWidth="1"/>
    <col min="2876" max="2877" width="0" style="8" hidden="1" customWidth="1"/>
    <col min="2878" max="2879" width="8" style="8" customWidth="1"/>
    <col min="2880" max="2883" width="0" style="8" hidden="1" customWidth="1"/>
    <col min="2884" max="3072" width="9.140625" style="8"/>
    <col min="3073" max="3073" width="10.140625" style="8" bestFit="1" customWidth="1"/>
    <col min="3074" max="3074" width="3.28515625" style="8" customWidth="1"/>
    <col min="3075" max="3075" width="5.5703125" style="8" bestFit="1" customWidth="1"/>
    <col min="3076" max="3076" width="4.85546875" style="8" bestFit="1" customWidth="1"/>
    <col min="3077" max="3077" width="47.85546875" style="8" customWidth="1"/>
    <col min="3078" max="3079" width="8" style="8" customWidth="1"/>
    <col min="3080" max="3081" width="0" style="8" hidden="1" customWidth="1"/>
    <col min="3082" max="3083" width="8" style="8" customWidth="1"/>
    <col min="3084" max="3085" width="0" style="8" hidden="1" customWidth="1"/>
    <col min="3086" max="3087" width="8" style="8" customWidth="1"/>
    <col min="3088" max="3089" width="0" style="8" hidden="1" customWidth="1"/>
    <col min="3090" max="3091" width="8" style="8" customWidth="1"/>
    <col min="3092" max="3093" width="0" style="8" hidden="1" customWidth="1"/>
    <col min="3094" max="3095" width="8" style="8" customWidth="1"/>
    <col min="3096" max="3097" width="0" style="8" hidden="1" customWidth="1"/>
    <col min="3098" max="3099" width="8" style="8" customWidth="1"/>
    <col min="3100" max="3101" width="0" style="8" hidden="1" customWidth="1"/>
    <col min="3102" max="3103" width="8" style="8" customWidth="1"/>
    <col min="3104" max="3105" width="0" style="8" hidden="1" customWidth="1"/>
    <col min="3106" max="3107" width="8" style="8" customWidth="1"/>
    <col min="3108" max="3109" width="0" style="8" hidden="1" customWidth="1"/>
    <col min="3110" max="3111" width="8" style="8" customWidth="1"/>
    <col min="3112" max="3113" width="0" style="8" hidden="1" customWidth="1"/>
    <col min="3114" max="3115" width="8" style="8" customWidth="1"/>
    <col min="3116" max="3117" width="0" style="8" hidden="1" customWidth="1"/>
    <col min="3118" max="3119" width="8" style="8" customWidth="1"/>
    <col min="3120" max="3121" width="0" style="8" hidden="1" customWidth="1"/>
    <col min="3122" max="3123" width="8" style="8" customWidth="1"/>
    <col min="3124" max="3125" width="0" style="8" hidden="1" customWidth="1"/>
    <col min="3126" max="3127" width="8" style="8" customWidth="1"/>
    <col min="3128" max="3129" width="0" style="8" hidden="1" customWidth="1"/>
    <col min="3130" max="3131" width="8" style="8" customWidth="1"/>
    <col min="3132" max="3133" width="0" style="8" hidden="1" customWidth="1"/>
    <col min="3134" max="3135" width="8" style="8" customWidth="1"/>
    <col min="3136" max="3139" width="0" style="8" hidden="1" customWidth="1"/>
    <col min="3140" max="3328" width="9.140625" style="8"/>
    <col min="3329" max="3329" width="10.140625" style="8" bestFit="1" customWidth="1"/>
    <col min="3330" max="3330" width="3.28515625" style="8" customWidth="1"/>
    <col min="3331" max="3331" width="5.5703125" style="8" bestFit="1" customWidth="1"/>
    <col min="3332" max="3332" width="4.85546875" style="8" bestFit="1" customWidth="1"/>
    <col min="3333" max="3333" width="47.85546875" style="8" customWidth="1"/>
    <col min="3334" max="3335" width="8" style="8" customWidth="1"/>
    <col min="3336" max="3337" width="0" style="8" hidden="1" customWidth="1"/>
    <col min="3338" max="3339" width="8" style="8" customWidth="1"/>
    <col min="3340" max="3341" width="0" style="8" hidden="1" customWidth="1"/>
    <col min="3342" max="3343" width="8" style="8" customWidth="1"/>
    <col min="3344" max="3345" width="0" style="8" hidden="1" customWidth="1"/>
    <col min="3346" max="3347" width="8" style="8" customWidth="1"/>
    <col min="3348" max="3349" width="0" style="8" hidden="1" customWidth="1"/>
    <col min="3350" max="3351" width="8" style="8" customWidth="1"/>
    <col min="3352" max="3353" width="0" style="8" hidden="1" customWidth="1"/>
    <col min="3354" max="3355" width="8" style="8" customWidth="1"/>
    <col min="3356" max="3357" width="0" style="8" hidden="1" customWidth="1"/>
    <col min="3358" max="3359" width="8" style="8" customWidth="1"/>
    <col min="3360" max="3361" width="0" style="8" hidden="1" customWidth="1"/>
    <col min="3362" max="3363" width="8" style="8" customWidth="1"/>
    <col min="3364" max="3365" width="0" style="8" hidden="1" customWidth="1"/>
    <col min="3366" max="3367" width="8" style="8" customWidth="1"/>
    <col min="3368" max="3369" width="0" style="8" hidden="1" customWidth="1"/>
    <col min="3370" max="3371" width="8" style="8" customWidth="1"/>
    <col min="3372" max="3373" width="0" style="8" hidden="1" customWidth="1"/>
    <col min="3374" max="3375" width="8" style="8" customWidth="1"/>
    <col min="3376" max="3377" width="0" style="8" hidden="1" customWidth="1"/>
    <col min="3378" max="3379" width="8" style="8" customWidth="1"/>
    <col min="3380" max="3381" width="0" style="8" hidden="1" customWidth="1"/>
    <col min="3382" max="3383" width="8" style="8" customWidth="1"/>
    <col min="3384" max="3385" width="0" style="8" hidden="1" customWidth="1"/>
    <col min="3386" max="3387" width="8" style="8" customWidth="1"/>
    <col min="3388" max="3389" width="0" style="8" hidden="1" customWidth="1"/>
    <col min="3390" max="3391" width="8" style="8" customWidth="1"/>
    <col min="3392" max="3395" width="0" style="8" hidden="1" customWidth="1"/>
    <col min="3396" max="3584" width="9.140625" style="8"/>
    <col min="3585" max="3585" width="10.140625" style="8" bestFit="1" customWidth="1"/>
    <col min="3586" max="3586" width="3.28515625" style="8" customWidth="1"/>
    <col min="3587" max="3587" width="5.5703125" style="8" bestFit="1" customWidth="1"/>
    <col min="3588" max="3588" width="4.85546875" style="8" bestFit="1" customWidth="1"/>
    <col min="3589" max="3589" width="47.85546875" style="8" customWidth="1"/>
    <col min="3590" max="3591" width="8" style="8" customWidth="1"/>
    <col min="3592" max="3593" width="0" style="8" hidden="1" customWidth="1"/>
    <col min="3594" max="3595" width="8" style="8" customWidth="1"/>
    <col min="3596" max="3597" width="0" style="8" hidden="1" customWidth="1"/>
    <col min="3598" max="3599" width="8" style="8" customWidth="1"/>
    <col min="3600" max="3601" width="0" style="8" hidden="1" customWidth="1"/>
    <col min="3602" max="3603" width="8" style="8" customWidth="1"/>
    <col min="3604" max="3605" width="0" style="8" hidden="1" customWidth="1"/>
    <col min="3606" max="3607" width="8" style="8" customWidth="1"/>
    <col min="3608" max="3609" width="0" style="8" hidden="1" customWidth="1"/>
    <col min="3610" max="3611" width="8" style="8" customWidth="1"/>
    <col min="3612" max="3613" width="0" style="8" hidden="1" customWidth="1"/>
    <col min="3614" max="3615" width="8" style="8" customWidth="1"/>
    <col min="3616" max="3617" width="0" style="8" hidden="1" customWidth="1"/>
    <col min="3618" max="3619" width="8" style="8" customWidth="1"/>
    <col min="3620" max="3621" width="0" style="8" hidden="1" customWidth="1"/>
    <col min="3622" max="3623" width="8" style="8" customWidth="1"/>
    <col min="3624" max="3625" width="0" style="8" hidden="1" customWidth="1"/>
    <col min="3626" max="3627" width="8" style="8" customWidth="1"/>
    <col min="3628" max="3629" width="0" style="8" hidden="1" customWidth="1"/>
    <col min="3630" max="3631" width="8" style="8" customWidth="1"/>
    <col min="3632" max="3633" width="0" style="8" hidden="1" customWidth="1"/>
    <col min="3634" max="3635" width="8" style="8" customWidth="1"/>
    <col min="3636" max="3637" width="0" style="8" hidden="1" customWidth="1"/>
    <col min="3638" max="3639" width="8" style="8" customWidth="1"/>
    <col min="3640" max="3641" width="0" style="8" hidden="1" customWidth="1"/>
    <col min="3642" max="3643" width="8" style="8" customWidth="1"/>
    <col min="3644" max="3645" width="0" style="8" hidden="1" customWidth="1"/>
    <col min="3646" max="3647" width="8" style="8" customWidth="1"/>
    <col min="3648" max="3651" width="0" style="8" hidden="1" customWidth="1"/>
    <col min="3652" max="3840" width="9.140625" style="8"/>
    <col min="3841" max="3841" width="10.140625" style="8" bestFit="1" customWidth="1"/>
    <col min="3842" max="3842" width="3.28515625" style="8" customWidth="1"/>
    <col min="3843" max="3843" width="5.5703125" style="8" bestFit="1" customWidth="1"/>
    <col min="3844" max="3844" width="4.85546875" style="8" bestFit="1" customWidth="1"/>
    <col min="3845" max="3845" width="47.85546875" style="8" customWidth="1"/>
    <col min="3846" max="3847" width="8" style="8" customWidth="1"/>
    <col min="3848" max="3849" width="0" style="8" hidden="1" customWidth="1"/>
    <col min="3850" max="3851" width="8" style="8" customWidth="1"/>
    <col min="3852" max="3853" width="0" style="8" hidden="1" customWidth="1"/>
    <col min="3854" max="3855" width="8" style="8" customWidth="1"/>
    <col min="3856" max="3857" width="0" style="8" hidden="1" customWidth="1"/>
    <col min="3858" max="3859" width="8" style="8" customWidth="1"/>
    <col min="3860" max="3861" width="0" style="8" hidden="1" customWidth="1"/>
    <col min="3862" max="3863" width="8" style="8" customWidth="1"/>
    <col min="3864" max="3865" width="0" style="8" hidden="1" customWidth="1"/>
    <col min="3866" max="3867" width="8" style="8" customWidth="1"/>
    <col min="3868" max="3869" width="0" style="8" hidden="1" customWidth="1"/>
    <col min="3870" max="3871" width="8" style="8" customWidth="1"/>
    <col min="3872" max="3873" width="0" style="8" hidden="1" customWidth="1"/>
    <col min="3874" max="3875" width="8" style="8" customWidth="1"/>
    <col min="3876" max="3877" width="0" style="8" hidden="1" customWidth="1"/>
    <col min="3878" max="3879" width="8" style="8" customWidth="1"/>
    <col min="3880" max="3881" width="0" style="8" hidden="1" customWidth="1"/>
    <col min="3882" max="3883" width="8" style="8" customWidth="1"/>
    <col min="3884" max="3885" width="0" style="8" hidden="1" customWidth="1"/>
    <col min="3886" max="3887" width="8" style="8" customWidth="1"/>
    <col min="3888" max="3889" width="0" style="8" hidden="1" customWidth="1"/>
    <col min="3890" max="3891" width="8" style="8" customWidth="1"/>
    <col min="3892" max="3893" width="0" style="8" hidden="1" customWidth="1"/>
    <col min="3894" max="3895" width="8" style="8" customWidth="1"/>
    <col min="3896" max="3897" width="0" style="8" hidden="1" customWidth="1"/>
    <col min="3898" max="3899" width="8" style="8" customWidth="1"/>
    <col min="3900" max="3901" width="0" style="8" hidden="1" customWidth="1"/>
    <col min="3902" max="3903" width="8" style="8" customWidth="1"/>
    <col min="3904" max="3907" width="0" style="8" hidden="1" customWidth="1"/>
    <col min="3908" max="4096" width="9.140625" style="8"/>
    <col min="4097" max="4097" width="10.140625" style="8" bestFit="1" customWidth="1"/>
    <col min="4098" max="4098" width="3.28515625" style="8" customWidth="1"/>
    <col min="4099" max="4099" width="5.5703125" style="8" bestFit="1" customWidth="1"/>
    <col min="4100" max="4100" width="4.85546875" style="8" bestFit="1" customWidth="1"/>
    <col min="4101" max="4101" width="47.85546875" style="8" customWidth="1"/>
    <col min="4102" max="4103" width="8" style="8" customWidth="1"/>
    <col min="4104" max="4105" width="0" style="8" hidden="1" customWidth="1"/>
    <col min="4106" max="4107" width="8" style="8" customWidth="1"/>
    <col min="4108" max="4109" width="0" style="8" hidden="1" customWidth="1"/>
    <col min="4110" max="4111" width="8" style="8" customWidth="1"/>
    <col min="4112" max="4113" width="0" style="8" hidden="1" customWidth="1"/>
    <col min="4114" max="4115" width="8" style="8" customWidth="1"/>
    <col min="4116" max="4117" width="0" style="8" hidden="1" customWidth="1"/>
    <col min="4118" max="4119" width="8" style="8" customWidth="1"/>
    <col min="4120" max="4121" width="0" style="8" hidden="1" customWidth="1"/>
    <col min="4122" max="4123" width="8" style="8" customWidth="1"/>
    <col min="4124" max="4125" width="0" style="8" hidden="1" customWidth="1"/>
    <col min="4126" max="4127" width="8" style="8" customWidth="1"/>
    <col min="4128" max="4129" width="0" style="8" hidden="1" customWidth="1"/>
    <col min="4130" max="4131" width="8" style="8" customWidth="1"/>
    <col min="4132" max="4133" width="0" style="8" hidden="1" customWidth="1"/>
    <col min="4134" max="4135" width="8" style="8" customWidth="1"/>
    <col min="4136" max="4137" width="0" style="8" hidden="1" customWidth="1"/>
    <col min="4138" max="4139" width="8" style="8" customWidth="1"/>
    <col min="4140" max="4141" width="0" style="8" hidden="1" customWidth="1"/>
    <col min="4142" max="4143" width="8" style="8" customWidth="1"/>
    <col min="4144" max="4145" width="0" style="8" hidden="1" customWidth="1"/>
    <col min="4146" max="4147" width="8" style="8" customWidth="1"/>
    <col min="4148" max="4149" width="0" style="8" hidden="1" customWidth="1"/>
    <col min="4150" max="4151" width="8" style="8" customWidth="1"/>
    <col min="4152" max="4153" width="0" style="8" hidden="1" customWidth="1"/>
    <col min="4154" max="4155" width="8" style="8" customWidth="1"/>
    <col min="4156" max="4157" width="0" style="8" hidden="1" customWidth="1"/>
    <col min="4158" max="4159" width="8" style="8" customWidth="1"/>
    <col min="4160" max="4163" width="0" style="8" hidden="1" customWidth="1"/>
    <col min="4164" max="4352" width="9.140625" style="8"/>
    <col min="4353" max="4353" width="10.140625" style="8" bestFit="1" customWidth="1"/>
    <col min="4354" max="4354" width="3.28515625" style="8" customWidth="1"/>
    <col min="4355" max="4355" width="5.5703125" style="8" bestFit="1" customWidth="1"/>
    <col min="4356" max="4356" width="4.85546875" style="8" bestFit="1" customWidth="1"/>
    <col min="4357" max="4357" width="47.85546875" style="8" customWidth="1"/>
    <col min="4358" max="4359" width="8" style="8" customWidth="1"/>
    <col min="4360" max="4361" width="0" style="8" hidden="1" customWidth="1"/>
    <col min="4362" max="4363" width="8" style="8" customWidth="1"/>
    <col min="4364" max="4365" width="0" style="8" hidden="1" customWidth="1"/>
    <col min="4366" max="4367" width="8" style="8" customWidth="1"/>
    <col min="4368" max="4369" width="0" style="8" hidden="1" customWidth="1"/>
    <col min="4370" max="4371" width="8" style="8" customWidth="1"/>
    <col min="4372" max="4373" width="0" style="8" hidden="1" customWidth="1"/>
    <col min="4374" max="4375" width="8" style="8" customWidth="1"/>
    <col min="4376" max="4377" width="0" style="8" hidden="1" customWidth="1"/>
    <col min="4378" max="4379" width="8" style="8" customWidth="1"/>
    <col min="4380" max="4381" width="0" style="8" hidden="1" customWidth="1"/>
    <col min="4382" max="4383" width="8" style="8" customWidth="1"/>
    <col min="4384" max="4385" width="0" style="8" hidden="1" customWidth="1"/>
    <col min="4386" max="4387" width="8" style="8" customWidth="1"/>
    <col min="4388" max="4389" width="0" style="8" hidden="1" customWidth="1"/>
    <col min="4390" max="4391" width="8" style="8" customWidth="1"/>
    <col min="4392" max="4393" width="0" style="8" hidden="1" customWidth="1"/>
    <col min="4394" max="4395" width="8" style="8" customWidth="1"/>
    <col min="4396" max="4397" width="0" style="8" hidden="1" customWidth="1"/>
    <col min="4398" max="4399" width="8" style="8" customWidth="1"/>
    <col min="4400" max="4401" width="0" style="8" hidden="1" customWidth="1"/>
    <col min="4402" max="4403" width="8" style="8" customWidth="1"/>
    <col min="4404" max="4405" width="0" style="8" hidden="1" customWidth="1"/>
    <col min="4406" max="4407" width="8" style="8" customWidth="1"/>
    <col min="4408" max="4409" width="0" style="8" hidden="1" customWidth="1"/>
    <col min="4410" max="4411" width="8" style="8" customWidth="1"/>
    <col min="4412" max="4413" width="0" style="8" hidden="1" customWidth="1"/>
    <col min="4414" max="4415" width="8" style="8" customWidth="1"/>
    <col min="4416" max="4419" width="0" style="8" hidden="1" customWidth="1"/>
    <col min="4420" max="4608" width="9.140625" style="8"/>
    <col min="4609" max="4609" width="10.140625" style="8" bestFit="1" customWidth="1"/>
    <col min="4610" max="4610" width="3.28515625" style="8" customWidth="1"/>
    <col min="4611" max="4611" width="5.5703125" style="8" bestFit="1" customWidth="1"/>
    <col min="4612" max="4612" width="4.85546875" style="8" bestFit="1" customWidth="1"/>
    <col min="4613" max="4613" width="47.85546875" style="8" customWidth="1"/>
    <col min="4614" max="4615" width="8" style="8" customWidth="1"/>
    <col min="4616" max="4617" width="0" style="8" hidden="1" customWidth="1"/>
    <col min="4618" max="4619" width="8" style="8" customWidth="1"/>
    <col min="4620" max="4621" width="0" style="8" hidden="1" customWidth="1"/>
    <col min="4622" max="4623" width="8" style="8" customWidth="1"/>
    <col min="4624" max="4625" width="0" style="8" hidden="1" customWidth="1"/>
    <col min="4626" max="4627" width="8" style="8" customWidth="1"/>
    <col min="4628" max="4629" width="0" style="8" hidden="1" customWidth="1"/>
    <col min="4630" max="4631" width="8" style="8" customWidth="1"/>
    <col min="4632" max="4633" width="0" style="8" hidden="1" customWidth="1"/>
    <col min="4634" max="4635" width="8" style="8" customWidth="1"/>
    <col min="4636" max="4637" width="0" style="8" hidden="1" customWidth="1"/>
    <col min="4638" max="4639" width="8" style="8" customWidth="1"/>
    <col min="4640" max="4641" width="0" style="8" hidden="1" customWidth="1"/>
    <col min="4642" max="4643" width="8" style="8" customWidth="1"/>
    <col min="4644" max="4645" width="0" style="8" hidden="1" customWidth="1"/>
    <col min="4646" max="4647" width="8" style="8" customWidth="1"/>
    <col min="4648" max="4649" width="0" style="8" hidden="1" customWidth="1"/>
    <col min="4650" max="4651" width="8" style="8" customWidth="1"/>
    <col min="4652" max="4653" width="0" style="8" hidden="1" customWidth="1"/>
    <col min="4654" max="4655" width="8" style="8" customWidth="1"/>
    <col min="4656" max="4657" width="0" style="8" hidden="1" customWidth="1"/>
    <col min="4658" max="4659" width="8" style="8" customWidth="1"/>
    <col min="4660" max="4661" width="0" style="8" hidden="1" customWidth="1"/>
    <col min="4662" max="4663" width="8" style="8" customWidth="1"/>
    <col min="4664" max="4665" width="0" style="8" hidden="1" customWidth="1"/>
    <col min="4666" max="4667" width="8" style="8" customWidth="1"/>
    <col min="4668" max="4669" width="0" style="8" hidden="1" customWidth="1"/>
    <col min="4670" max="4671" width="8" style="8" customWidth="1"/>
    <col min="4672" max="4675" width="0" style="8" hidden="1" customWidth="1"/>
    <col min="4676" max="4864" width="9.140625" style="8"/>
    <col min="4865" max="4865" width="10.140625" style="8" bestFit="1" customWidth="1"/>
    <col min="4866" max="4866" width="3.28515625" style="8" customWidth="1"/>
    <col min="4867" max="4867" width="5.5703125" style="8" bestFit="1" customWidth="1"/>
    <col min="4868" max="4868" width="4.85546875" style="8" bestFit="1" customWidth="1"/>
    <col min="4869" max="4869" width="47.85546875" style="8" customWidth="1"/>
    <col min="4870" max="4871" width="8" style="8" customWidth="1"/>
    <col min="4872" max="4873" width="0" style="8" hidden="1" customWidth="1"/>
    <col min="4874" max="4875" width="8" style="8" customWidth="1"/>
    <col min="4876" max="4877" width="0" style="8" hidden="1" customWidth="1"/>
    <col min="4878" max="4879" width="8" style="8" customWidth="1"/>
    <col min="4880" max="4881" width="0" style="8" hidden="1" customWidth="1"/>
    <col min="4882" max="4883" width="8" style="8" customWidth="1"/>
    <col min="4884" max="4885" width="0" style="8" hidden="1" customWidth="1"/>
    <col min="4886" max="4887" width="8" style="8" customWidth="1"/>
    <col min="4888" max="4889" width="0" style="8" hidden="1" customWidth="1"/>
    <col min="4890" max="4891" width="8" style="8" customWidth="1"/>
    <col min="4892" max="4893" width="0" style="8" hidden="1" customWidth="1"/>
    <col min="4894" max="4895" width="8" style="8" customWidth="1"/>
    <col min="4896" max="4897" width="0" style="8" hidden="1" customWidth="1"/>
    <col min="4898" max="4899" width="8" style="8" customWidth="1"/>
    <col min="4900" max="4901" width="0" style="8" hidden="1" customWidth="1"/>
    <col min="4902" max="4903" width="8" style="8" customWidth="1"/>
    <col min="4904" max="4905" width="0" style="8" hidden="1" customWidth="1"/>
    <col min="4906" max="4907" width="8" style="8" customWidth="1"/>
    <col min="4908" max="4909" width="0" style="8" hidden="1" customWidth="1"/>
    <col min="4910" max="4911" width="8" style="8" customWidth="1"/>
    <col min="4912" max="4913" width="0" style="8" hidden="1" customWidth="1"/>
    <col min="4914" max="4915" width="8" style="8" customWidth="1"/>
    <col min="4916" max="4917" width="0" style="8" hidden="1" customWidth="1"/>
    <col min="4918" max="4919" width="8" style="8" customWidth="1"/>
    <col min="4920" max="4921" width="0" style="8" hidden="1" customWidth="1"/>
    <col min="4922" max="4923" width="8" style="8" customWidth="1"/>
    <col min="4924" max="4925" width="0" style="8" hidden="1" customWidth="1"/>
    <col min="4926" max="4927" width="8" style="8" customWidth="1"/>
    <col min="4928" max="4931" width="0" style="8" hidden="1" customWidth="1"/>
    <col min="4932" max="5120" width="9.140625" style="8"/>
    <col min="5121" max="5121" width="10.140625" style="8" bestFit="1" customWidth="1"/>
    <col min="5122" max="5122" width="3.28515625" style="8" customWidth="1"/>
    <col min="5123" max="5123" width="5.5703125" style="8" bestFit="1" customWidth="1"/>
    <col min="5124" max="5124" width="4.85546875" style="8" bestFit="1" customWidth="1"/>
    <col min="5125" max="5125" width="47.85546875" style="8" customWidth="1"/>
    <col min="5126" max="5127" width="8" style="8" customWidth="1"/>
    <col min="5128" max="5129" width="0" style="8" hidden="1" customWidth="1"/>
    <col min="5130" max="5131" width="8" style="8" customWidth="1"/>
    <col min="5132" max="5133" width="0" style="8" hidden="1" customWidth="1"/>
    <col min="5134" max="5135" width="8" style="8" customWidth="1"/>
    <col min="5136" max="5137" width="0" style="8" hidden="1" customWidth="1"/>
    <col min="5138" max="5139" width="8" style="8" customWidth="1"/>
    <col min="5140" max="5141" width="0" style="8" hidden="1" customWidth="1"/>
    <col min="5142" max="5143" width="8" style="8" customWidth="1"/>
    <col min="5144" max="5145" width="0" style="8" hidden="1" customWidth="1"/>
    <col min="5146" max="5147" width="8" style="8" customWidth="1"/>
    <col min="5148" max="5149" width="0" style="8" hidden="1" customWidth="1"/>
    <col min="5150" max="5151" width="8" style="8" customWidth="1"/>
    <col min="5152" max="5153" width="0" style="8" hidden="1" customWidth="1"/>
    <col min="5154" max="5155" width="8" style="8" customWidth="1"/>
    <col min="5156" max="5157" width="0" style="8" hidden="1" customWidth="1"/>
    <col min="5158" max="5159" width="8" style="8" customWidth="1"/>
    <col min="5160" max="5161" width="0" style="8" hidden="1" customWidth="1"/>
    <col min="5162" max="5163" width="8" style="8" customWidth="1"/>
    <col min="5164" max="5165" width="0" style="8" hidden="1" customWidth="1"/>
    <col min="5166" max="5167" width="8" style="8" customWidth="1"/>
    <col min="5168" max="5169" width="0" style="8" hidden="1" customWidth="1"/>
    <col min="5170" max="5171" width="8" style="8" customWidth="1"/>
    <col min="5172" max="5173" width="0" style="8" hidden="1" customWidth="1"/>
    <col min="5174" max="5175" width="8" style="8" customWidth="1"/>
    <col min="5176" max="5177" width="0" style="8" hidden="1" customWidth="1"/>
    <col min="5178" max="5179" width="8" style="8" customWidth="1"/>
    <col min="5180" max="5181" width="0" style="8" hidden="1" customWidth="1"/>
    <col min="5182" max="5183" width="8" style="8" customWidth="1"/>
    <col min="5184" max="5187" width="0" style="8" hidden="1" customWidth="1"/>
    <col min="5188" max="5376" width="9.140625" style="8"/>
    <col min="5377" max="5377" width="10.140625" style="8" bestFit="1" customWidth="1"/>
    <col min="5378" max="5378" width="3.28515625" style="8" customWidth="1"/>
    <col min="5379" max="5379" width="5.5703125" style="8" bestFit="1" customWidth="1"/>
    <col min="5380" max="5380" width="4.85546875" style="8" bestFit="1" customWidth="1"/>
    <col min="5381" max="5381" width="47.85546875" style="8" customWidth="1"/>
    <col min="5382" max="5383" width="8" style="8" customWidth="1"/>
    <col min="5384" max="5385" width="0" style="8" hidden="1" customWidth="1"/>
    <col min="5386" max="5387" width="8" style="8" customWidth="1"/>
    <col min="5388" max="5389" width="0" style="8" hidden="1" customWidth="1"/>
    <col min="5390" max="5391" width="8" style="8" customWidth="1"/>
    <col min="5392" max="5393" width="0" style="8" hidden="1" customWidth="1"/>
    <col min="5394" max="5395" width="8" style="8" customWidth="1"/>
    <col min="5396" max="5397" width="0" style="8" hidden="1" customWidth="1"/>
    <col min="5398" max="5399" width="8" style="8" customWidth="1"/>
    <col min="5400" max="5401" width="0" style="8" hidden="1" customWidth="1"/>
    <col min="5402" max="5403" width="8" style="8" customWidth="1"/>
    <col min="5404" max="5405" width="0" style="8" hidden="1" customWidth="1"/>
    <col min="5406" max="5407" width="8" style="8" customWidth="1"/>
    <col min="5408" max="5409" width="0" style="8" hidden="1" customWidth="1"/>
    <col min="5410" max="5411" width="8" style="8" customWidth="1"/>
    <col min="5412" max="5413" width="0" style="8" hidden="1" customWidth="1"/>
    <col min="5414" max="5415" width="8" style="8" customWidth="1"/>
    <col min="5416" max="5417" width="0" style="8" hidden="1" customWidth="1"/>
    <col min="5418" max="5419" width="8" style="8" customWidth="1"/>
    <col min="5420" max="5421" width="0" style="8" hidden="1" customWidth="1"/>
    <col min="5422" max="5423" width="8" style="8" customWidth="1"/>
    <col min="5424" max="5425" width="0" style="8" hidden="1" customWidth="1"/>
    <col min="5426" max="5427" width="8" style="8" customWidth="1"/>
    <col min="5428" max="5429" width="0" style="8" hidden="1" customWidth="1"/>
    <col min="5430" max="5431" width="8" style="8" customWidth="1"/>
    <col min="5432" max="5433" width="0" style="8" hidden="1" customWidth="1"/>
    <col min="5434" max="5435" width="8" style="8" customWidth="1"/>
    <col min="5436" max="5437" width="0" style="8" hidden="1" customWidth="1"/>
    <col min="5438" max="5439" width="8" style="8" customWidth="1"/>
    <col min="5440" max="5443" width="0" style="8" hidden="1" customWidth="1"/>
    <col min="5444" max="5632" width="9.140625" style="8"/>
    <col min="5633" max="5633" width="10.140625" style="8" bestFit="1" customWidth="1"/>
    <col min="5634" max="5634" width="3.28515625" style="8" customWidth="1"/>
    <col min="5635" max="5635" width="5.5703125" style="8" bestFit="1" customWidth="1"/>
    <col min="5636" max="5636" width="4.85546875" style="8" bestFit="1" customWidth="1"/>
    <col min="5637" max="5637" width="47.85546875" style="8" customWidth="1"/>
    <col min="5638" max="5639" width="8" style="8" customWidth="1"/>
    <col min="5640" max="5641" width="0" style="8" hidden="1" customWidth="1"/>
    <col min="5642" max="5643" width="8" style="8" customWidth="1"/>
    <col min="5644" max="5645" width="0" style="8" hidden="1" customWidth="1"/>
    <col min="5646" max="5647" width="8" style="8" customWidth="1"/>
    <col min="5648" max="5649" width="0" style="8" hidden="1" customWidth="1"/>
    <col min="5650" max="5651" width="8" style="8" customWidth="1"/>
    <col min="5652" max="5653" width="0" style="8" hidden="1" customWidth="1"/>
    <col min="5654" max="5655" width="8" style="8" customWidth="1"/>
    <col min="5656" max="5657" width="0" style="8" hidden="1" customWidth="1"/>
    <col min="5658" max="5659" width="8" style="8" customWidth="1"/>
    <col min="5660" max="5661" width="0" style="8" hidden="1" customWidth="1"/>
    <col min="5662" max="5663" width="8" style="8" customWidth="1"/>
    <col min="5664" max="5665" width="0" style="8" hidden="1" customWidth="1"/>
    <col min="5666" max="5667" width="8" style="8" customWidth="1"/>
    <col min="5668" max="5669" width="0" style="8" hidden="1" customWidth="1"/>
    <col min="5670" max="5671" width="8" style="8" customWidth="1"/>
    <col min="5672" max="5673" width="0" style="8" hidden="1" customWidth="1"/>
    <col min="5674" max="5675" width="8" style="8" customWidth="1"/>
    <col min="5676" max="5677" width="0" style="8" hidden="1" customWidth="1"/>
    <col min="5678" max="5679" width="8" style="8" customWidth="1"/>
    <col min="5680" max="5681" width="0" style="8" hidden="1" customWidth="1"/>
    <col min="5682" max="5683" width="8" style="8" customWidth="1"/>
    <col min="5684" max="5685" width="0" style="8" hidden="1" customWidth="1"/>
    <col min="5686" max="5687" width="8" style="8" customWidth="1"/>
    <col min="5688" max="5689" width="0" style="8" hidden="1" customWidth="1"/>
    <col min="5690" max="5691" width="8" style="8" customWidth="1"/>
    <col min="5692" max="5693" width="0" style="8" hidden="1" customWidth="1"/>
    <col min="5694" max="5695" width="8" style="8" customWidth="1"/>
    <col min="5696" max="5699" width="0" style="8" hidden="1" customWidth="1"/>
    <col min="5700" max="5888" width="9.140625" style="8"/>
    <col min="5889" max="5889" width="10.140625" style="8" bestFit="1" customWidth="1"/>
    <col min="5890" max="5890" width="3.28515625" style="8" customWidth="1"/>
    <col min="5891" max="5891" width="5.5703125" style="8" bestFit="1" customWidth="1"/>
    <col min="5892" max="5892" width="4.85546875" style="8" bestFit="1" customWidth="1"/>
    <col min="5893" max="5893" width="47.85546875" style="8" customWidth="1"/>
    <col min="5894" max="5895" width="8" style="8" customWidth="1"/>
    <col min="5896" max="5897" width="0" style="8" hidden="1" customWidth="1"/>
    <col min="5898" max="5899" width="8" style="8" customWidth="1"/>
    <col min="5900" max="5901" width="0" style="8" hidden="1" customWidth="1"/>
    <col min="5902" max="5903" width="8" style="8" customWidth="1"/>
    <col min="5904" max="5905" width="0" style="8" hidden="1" customWidth="1"/>
    <col min="5906" max="5907" width="8" style="8" customWidth="1"/>
    <col min="5908" max="5909" width="0" style="8" hidden="1" customWidth="1"/>
    <col min="5910" max="5911" width="8" style="8" customWidth="1"/>
    <col min="5912" max="5913" width="0" style="8" hidden="1" customWidth="1"/>
    <col min="5914" max="5915" width="8" style="8" customWidth="1"/>
    <col min="5916" max="5917" width="0" style="8" hidden="1" customWidth="1"/>
    <col min="5918" max="5919" width="8" style="8" customWidth="1"/>
    <col min="5920" max="5921" width="0" style="8" hidden="1" customWidth="1"/>
    <col min="5922" max="5923" width="8" style="8" customWidth="1"/>
    <col min="5924" max="5925" width="0" style="8" hidden="1" customWidth="1"/>
    <col min="5926" max="5927" width="8" style="8" customWidth="1"/>
    <col min="5928" max="5929" width="0" style="8" hidden="1" customWidth="1"/>
    <col min="5930" max="5931" width="8" style="8" customWidth="1"/>
    <col min="5932" max="5933" width="0" style="8" hidden="1" customWidth="1"/>
    <col min="5934" max="5935" width="8" style="8" customWidth="1"/>
    <col min="5936" max="5937" width="0" style="8" hidden="1" customWidth="1"/>
    <col min="5938" max="5939" width="8" style="8" customWidth="1"/>
    <col min="5940" max="5941" width="0" style="8" hidden="1" customWidth="1"/>
    <col min="5942" max="5943" width="8" style="8" customWidth="1"/>
    <col min="5944" max="5945" width="0" style="8" hidden="1" customWidth="1"/>
    <col min="5946" max="5947" width="8" style="8" customWidth="1"/>
    <col min="5948" max="5949" width="0" style="8" hidden="1" customWidth="1"/>
    <col min="5950" max="5951" width="8" style="8" customWidth="1"/>
    <col min="5952" max="5955" width="0" style="8" hidden="1" customWidth="1"/>
    <col min="5956" max="6144" width="9.140625" style="8"/>
    <col min="6145" max="6145" width="10.140625" style="8" bestFit="1" customWidth="1"/>
    <col min="6146" max="6146" width="3.28515625" style="8" customWidth="1"/>
    <col min="6147" max="6147" width="5.5703125" style="8" bestFit="1" customWidth="1"/>
    <col min="6148" max="6148" width="4.85546875" style="8" bestFit="1" customWidth="1"/>
    <col min="6149" max="6149" width="47.85546875" style="8" customWidth="1"/>
    <col min="6150" max="6151" width="8" style="8" customWidth="1"/>
    <col min="6152" max="6153" width="0" style="8" hidden="1" customWidth="1"/>
    <col min="6154" max="6155" width="8" style="8" customWidth="1"/>
    <col min="6156" max="6157" width="0" style="8" hidden="1" customWidth="1"/>
    <col min="6158" max="6159" width="8" style="8" customWidth="1"/>
    <col min="6160" max="6161" width="0" style="8" hidden="1" customWidth="1"/>
    <col min="6162" max="6163" width="8" style="8" customWidth="1"/>
    <col min="6164" max="6165" width="0" style="8" hidden="1" customWidth="1"/>
    <col min="6166" max="6167" width="8" style="8" customWidth="1"/>
    <col min="6168" max="6169" width="0" style="8" hidden="1" customWidth="1"/>
    <col min="6170" max="6171" width="8" style="8" customWidth="1"/>
    <col min="6172" max="6173" width="0" style="8" hidden="1" customWidth="1"/>
    <col min="6174" max="6175" width="8" style="8" customWidth="1"/>
    <col min="6176" max="6177" width="0" style="8" hidden="1" customWidth="1"/>
    <col min="6178" max="6179" width="8" style="8" customWidth="1"/>
    <col min="6180" max="6181" width="0" style="8" hidden="1" customWidth="1"/>
    <col min="6182" max="6183" width="8" style="8" customWidth="1"/>
    <col min="6184" max="6185" width="0" style="8" hidden="1" customWidth="1"/>
    <col min="6186" max="6187" width="8" style="8" customWidth="1"/>
    <col min="6188" max="6189" width="0" style="8" hidden="1" customWidth="1"/>
    <col min="6190" max="6191" width="8" style="8" customWidth="1"/>
    <col min="6192" max="6193" width="0" style="8" hidden="1" customWidth="1"/>
    <col min="6194" max="6195" width="8" style="8" customWidth="1"/>
    <col min="6196" max="6197" width="0" style="8" hidden="1" customWidth="1"/>
    <col min="6198" max="6199" width="8" style="8" customWidth="1"/>
    <col min="6200" max="6201" width="0" style="8" hidden="1" customWidth="1"/>
    <col min="6202" max="6203" width="8" style="8" customWidth="1"/>
    <col min="6204" max="6205" width="0" style="8" hidden="1" customWidth="1"/>
    <col min="6206" max="6207" width="8" style="8" customWidth="1"/>
    <col min="6208" max="6211" width="0" style="8" hidden="1" customWidth="1"/>
    <col min="6212" max="6400" width="9.140625" style="8"/>
    <col min="6401" max="6401" width="10.140625" style="8" bestFit="1" customWidth="1"/>
    <col min="6402" max="6402" width="3.28515625" style="8" customWidth="1"/>
    <col min="6403" max="6403" width="5.5703125" style="8" bestFit="1" customWidth="1"/>
    <col min="6404" max="6404" width="4.85546875" style="8" bestFit="1" customWidth="1"/>
    <col min="6405" max="6405" width="47.85546875" style="8" customWidth="1"/>
    <col min="6406" max="6407" width="8" style="8" customWidth="1"/>
    <col min="6408" max="6409" width="0" style="8" hidden="1" customWidth="1"/>
    <col min="6410" max="6411" width="8" style="8" customWidth="1"/>
    <col min="6412" max="6413" width="0" style="8" hidden="1" customWidth="1"/>
    <col min="6414" max="6415" width="8" style="8" customWidth="1"/>
    <col min="6416" max="6417" width="0" style="8" hidden="1" customWidth="1"/>
    <col min="6418" max="6419" width="8" style="8" customWidth="1"/>
    <col min="6420" max="6421" width="0" style="8" hidden="1" customWidth="1"/>
    <col min="6422" max="6423" width="8" style="8" customWidth="1"/>
    <col min="6424" max="6425" width="0" style="8" hidden="1" customWidth="1"/>
    <col min="6426" max="6427" width="8" style="8" customWidth="1"/>
    <col min="6428" max="6429" width="0" style="8" hidden="1" customWidth="1"/>
    <col min="6430" max="6431" width="8" style="8" customWidth="1"/>
    <col min="6432" max="6433" width="0" style="8" hidden="1" customWidth="1"/>
    <col min="6434" max="6435" width="8" style="8" customWidth="1"/>
    <col min="6436" max="6437" width="0" style="8" hidden="1" customWidth="1"/>
    <col min="6438" max="6439" width="8" style="8" customWidth="1"/>
    <col min="6440" max="6441" width="0" style="8" hidden="1" customWidth="1"/>
    <col min="6442" max="6443" width="8" style="8" customWidth="1"/>
    <col min="6444" max="6445" width="0" style="8" hidden="1" customWidth="1"/>
    <col min="6446" max="6447" width="8" style="8" customWidth="1"/>
    <col min="6448" max="6449" width="0" style="8" hidden="1" customWidth="1"/>
    <col min="6450" max="6451" width="8" style="8" customWidth="1"/>
    <col min="6452" max="6453" width="0" style="8" hidden="1" customWidth="1"/>
    <col min="6454" max="6455" width="8" style="8" customWidth="1"/>
    <col min="6456" max="6457" width="0" style="8" hidden="1" customWidth="1"/>
    <col min="6458" max="6459" width="8" style="8" customWidth="1"/>
    <col min="6460" max="6461" width="0" style="8" hidden="1" customWidth="1"/>
    <col min="6462" max="6463" width="8" style="8" customWidth="1"/>
    <col min="6464" max="6467" width="0" style="8" hidden="1" customWidth="1"/>
    <col min="6468" max="6656" width="9.140625" style="8"/>
    <col min="6657" max="6657" width="10.140625" style="8" bestFit="1" customWidth="1"/>
    <col min="6658" max="6658" width="3.28515625" style="8" customWidth="1"/>
    <col min="6659" max="6659" width="5.5703125" style="8" bestFit="1" customWidth="1"/>
    <col min="6660" max="6660" width="4.85546875" style="8" bestFit="1" customWidth="1"/>
    <col min="6661" max="6661" width="47.85546875" style="8" customWidth="1"/>
    <col min="6662" max="6663" width="8" style="8" customWidth="1"/>
    <col min="6664" max="6665" width="0" style="8" hidden="1" customWidth="1"/>
    <col min="6666" max="6667" width="8" style="8" customWidth="1"/>
    <col min="6668" max="6669" width="0" style="8" hidden="1" customWidth="1"/>
    <col min="6670" max="6671" width="8" style="8" customWidth="1"/>
    <col min="6672" max="6673" width="0" style="8" hidden="1" customWidth="1"/>
    <col min="6674" max="6675" width="8" style="8" customWidth="1"/>
    <col min="6676" max="6677" width="0" style="8" hidden="1" customWidth="1"/>
    <col min="6678" max="6679" width="8" style="8" customWidth="1"/>
    <col min="6680" max="6681" width="0" style="8" hidden="1" customWidth="1"/>
    <col min="6682" max="6683" width="8" style="8" customWidth="1"/>
    <col min="6684" max="6685" width="0" style="8" hidden="1" customWidth="1"/>
    <col min="6686" max="6687" width="8" style="8" customWidth="1"/>
    <col min="6688" max="6689" width="0" style="8" hidden="1" customWidth="1"/>
    <col min="6690" max="6691" width="8" style="8" customWidth="1"/>
    <col min="6692" max="6693" width="0" style="8" hidden="1" customWidth="1"/>
    <col min="6694" max="6695" width="8" style="8" customWidth="1"/>
    <col min="6696" max="6697" width="0" style="8" hidden="1" customWidth="1"/>
    <col min="6698" max="6699" width="8" style="8" customWidth="1"/>
    <col min="6700" max="6701" width="0" style="8" hidden="1" customWidth="1"/>
    <col min="6702" max="6703" width="8" style="8" customWidth="1"/>
    <col min="6704" max="6705" width="0" style="8" hidden="1" customWidth="1"/>
    <col min="6706" max="6707" width="8" style="8" customWidth="1"/>
    <col min="6708" max="6709" width="0" style="8" hidden="1" customWidth="1"/>
    <col min="6710" max="6711" width="8" style="8" customWidth="1"/>
    <col min="6712" max="6713" width="0" style="8" hidden="1" customWidth="1"/>
    <col min="6714" max="6715" width="8" style="8" customWidth="1"/>
    <col min="6716" max="6717" width="0" style="8" hidden="1" customWidth="1"/>
    <col min="6718" max="6719" width="8" style="8" customWidth="1"/>
    <col min="6720" max="6723" width="0" style="8" hidden="1" customWidth="1"/>
    <col min="6724" max="6912" width="9.140625" style="8"/>
    <col min="6913" max="6913" width="10.140625" style="8" bestFit="1" customWidth="1"/>
    <col min="6914" max="6914" width="3.28515625" style="8" customWidth="1"/>
    <col min="6915" max="6915" width="5.5703125" style="8" bestFit="1" customWidth="1"/>
    <col min="6916" max="6916" width="4.85546875" style="8" bestFit="1" customWidth="1"/>
    <col min="6917" max="6917" width="47.85546875" style="8" customWidth="1"/>
    <col min="6918" max="6919" width="8" style="8" customWidth="1"/>
    <col min="6920" max="6921" width="0" style="8" hidden="1" customWidth="1"/>
    <col min="6922" max="6923" width="8" style="8" customWidth="1"/>
    <col min="6924" max="6925" width="0" style="8" hidden="1" customWidth="1"/>
    <col min="6926" max="6927" width="8" style="8" customWidth="1"/>
    <col min="6928" max="6929" width="0" style="8" hidden="1" customWidth="1"/>
    <col min="6930" max="6931" width="8" style="8" customWidth="1"/>
    <col min="6932" max="6933" width="0" style="8" hidden="1" customWidth="1"/>
    <col min="6934" max="6935" width="8" style="8" customWidth="1"/>
    <col min="6936" max="6937" width="0" style="8" hidden="1" customWidth="1"/>
    <col min="6938" max="6939" width="8" style="8" customWidth="1"/>
    <col min="6940" max="6941" width="0" style="8" hidden="1" customWidth="1"/>
    <col min="6942" max="6943" width="8" style="8" customWidth="1"/>
    <col min="6944" max="6945" width="0" style="8" hidden="1" customWidth="1"/>
    <col min="6946" max="6947" width="8" style="8" customWidth="1"/>
    <col min="6948" max="6949" width="0" style="8" hidden="1" customWidth="1"/>
    <col min="6950" max="6951" width="8" style="8" customWidth="1"/>
    <col min="6952" max="6953" width="0" style="8" hidden="1" customWidth="1"/>
    <col min="6954" max="6955" width="8" style="8" customWidth="1"/>
    <col min="6956" max="6957" width="0" style="8" hidden="1" customWidth="1"/>
    <col min="6958" max="6959" width="8" style="8" customWidth="1"/>
    <col min="6960" max="6961" width="0" style="8" hidden="1" customWidth="1"/>
    <col min="6962" max="6963" width="8" style="8" customWidth="1"/>
    <col min="6964" max="6965" width="0" style="8" hidden="1" customWidth="1"/>
    <col min="6966" max="6967" width="8" style="8" customWidth="1"/>
    <col min="6968" max="6969" width="0" style="8" hidden="1" customWidth="1"/>
    <col min="6970" max="6971" width="8" style="8" customWidth="1"/>
    <col min="6972" max="6973" width="0" style="8" hidden="1" customWidth="1"/>
    <col min="6974" max="6975" width="8" style="8" customWidth="1"/>
    <col min="6976" max="6979" width="0" style="8" hidden="1" customWidth="1"/>
    <col min="6980" max="7168" width="9.140625" style="8"/>
    <col min="7169" max="7169" width="10.140625" style="8" bestFit="1" customWidth="1"/>
    <col min="7170" max="7170" width="3.28515625" style="8" customWidth="1"/>
    <col min="7171" max="7171" width="5.5703125" style="8" bestFit="1" customWidth="1"/>
    <col min="7172" max="7172" width="4.85546875" style="8" bestFit="1" customWidth="1"/>
    <col min="7173" max="7173" width="47.85546875" style="8" customWidth="1"/>
    <col min="7174" max="7175" width="8" style="8" customWidth="1"/>
    <col min="7176" max="7177" width="0" style="8" hidden="1" customWidth="1"/>
    <col min="7178" max="7179" width="8" style="8" customWidth="1"/>
    <col min="7180" max="7181" width="0" style="8" hidden="1" customWidth="1"/>
    <col min="7182" max="7183" width="8" style="8" customWidth="1"/>
    <col min="7184" max="7185" width="0" style="8" hidden="1" customWidth="1"/>
    <col min="7186" max="7187" width="8" style="8" customWidth="1"/>
    <col min="7188" max="7189" width="0" style="8" hidden="1" customWidth="1"/>
    <col min="7190" max="7191" width="8" style="8" customWidth="1"/>
    <col min="7192" max="7193" width="0" style="8" hidden="1" customWidth="1"/>
    <col min="7194" max="7195" width="8" style="8" customWidth="1"/>
    <col min="7196" max="7197" width="0" style="8" hidden="1" customWidth="1"/>
    <col min="7198" max="7199" width="8" style="8" customWidth="1"/>
    <col min="7200" max="7201" width="0" style="8" hidden="1" customWidth="1"/>
    <col min="7202" max="7203" width="8" style="8" customWidth="1"/>
    <col min="7204" max="7205" width="0" style="8" hidden="1" customWidth="1"/>
    <col min="7206" max="7207" width="8" style="8" customWidth="1"/>
    <col min="7208" max="7209" width="0" style="8" hidden="1" customWidth="1"/>
    <col min="7210" max="7211" width="8" style="8" customWidth="1"/>
    <col min="7212" max="7213" width="0" style="8" hidden="1" customWidth="1"/>
    <col min="7214" max="7215" width="8" style="8" customWidth="1"/>
    <col min="7216" max="7217" width="0" style="8" hidden="1" customWidth="1"/>
    <col min="7218" max="7219" width="8" style="8" customWidth="1"/>
    <col min="7220" max="7221" width="0" style="8" hidden="1" customWidth="1"/>
    <col min="7222" max="7223" width="8" style="8" customWidth="1"/>
    <col min="7224" max="7225" width="0" style="8" hidden="1" customWidth="1"/>
    <col min="7226" max="7227" width="8" style="8" customWidth="1"/>
    <col min="7228" max="7229" width="0" style="8" hidden="1" customWidth="1"/>
    <col min="7230" max="7231" width="8" style="8" customWidth="1"/>
    <col min="7232" max="7235" width="0" style="8" hidden="1" customWidth="1"/>
    <col min="7236" max="7424" width="9.140625" style="8"/>
    <col min="7425" max="7425" width="10.140625" style="8" bestFit="1" customWidth="1"/>
    <col min="7426" max="7426" width="3.28515625" style="8" customWidth="1"/>
    <col min="7427" max="7427" width="5.5703125" style="8" bestFit="1" customWidth="1"/>
    <col min="7428" max="7428" width="4.85546875" style="8" bestFit="1" customWidth="1"/>
    <col min="7429" max="7429" width="47.85546875" style="8" customWidth="1"/>
    <col min="7430" max="7431" width="8" style="8" customWidth="1"/>
    <col min="7432" max="7433" width="0" style="8" hidden="1" customWidth="1"/>
    <col min="7434" max="7435" width="8" style="8" customWidth="1"/>
    <col min="7436" max="7437" width="0" style="8" hidden="1" customWidth="1"/>
    <col min="7438" max="7439" width="8" style="8" customWidth="1"/>
    <col min="7440" max="7441" width="0" style="8" hidden="1" customWidth="1"/>
    <col min="7442" max="7443" width="8" style="8" customWidth="1"/>
    <col min="7444" max="7445" width="0" style="8" hidden="1" customWidth="1"/>
    <col min="7446" max="7447" width="8" style="8" customWidth="1"/>
    <col min="7448" max="7449" width="0" style="8" hidden="1" customWidth="1"/>
    <col min="7450" max="7451" width="8" style="8" customWidth="1"/>
    <col min="7452" max="7453" width="0" style="8" hidden="1" customWidth="1"/>
    <col min="7454" max="7455" width="8" style="8" customWidth="1"/>
    <col min="7456" max="7457" width="0" style="8" hidden="1" customWidth="1"/>
    <col min="7458" max="7459" width="8" style="8" customWidth="1"/>
    <col min="7460" max="7461" width="0" style="8" hidden="1" customWidth="1"/>
    <col min="7462" max="7463" width="8" style="8" customWidth="1"/>
    <col min="7464" max="7465" width="0" style="8" hidden="1" customWidth="1"/>
    <col min="7466" max="7467" width="8" style="8" customWidth="1"/>
    <col min="7468" max="7469" width="0" style="8" hidden="1" customWidth="1"/>
    <col min="7470" max="7471" width="8" style="8" customWidth="1"/>
    <col min="7472" max="7473" width="0" style="8" hidden="1" customWidth="1"/>
    <col min="7474" max="7475" width="8" style="8" customWidth="1"/>
    <col min="7476" max="7477" width="0" style="8" hidden="1" customWidth="1"/>
    <col min="7478" max="7479" width="8" style="8" customWidth="1"/>
    <col min="7480" max="7481" width="0" style="8" hidden="1" customWidth="1"/>
    <col min="7482" max="7483" width="8" style="8" customWidth="1"/>
    <col min="7484" max="7485" width="0" style="8" hidden="1" customWidth="1"/>
    <col min="7486" max="7487" width="8" style="8" customWidth="1"/>
    <col min="7488" max="7491" width="0" style="8" hidden="1" customWidth="1"/>
    <col min="7492" max="7680" width="9.140625" style="8"/>
    <col min="7681" max="7681" width="10.140625" style="8" bestFit="1" customWidth="1"/>
    <col min="7682" max="7682" width="3.28515625" style="8" customWidth="1"/>
    <col min="7683" max="7683" width="5.5703125" style="8" bestFit="1" customWidth="1"/>
    <col min="7684" max="7684" width="4.85546875" style="8" bestFit="1" customWidth="1"/>
    <col min="7685" max="7685" width="47.85546875" style="8" customWidth="1"/>
    <col min="7686" max="7687" width="8" style="8" customWidth="1"/>
    <col min="7688" max="7689" width="0" style="8" hidden="1" customWidth="1"/>
    <col min="7690" max="7691" width="8" style="8" customWidth="1"/>
    <col min="7692" max="7693" width="0" style="8" hidden="1" customWidth="1"/>
    <col min="7694" max="7695" width="8" style="8" customWidth="1"/>
    <col min="7696" max="7697" width="0" style="8" hidden="1" customWidth="1"/>
    <col min="7698" max="7699" width="8" style="8" customWidth="1"/>
    <col min="7700" max="7701" width="0" style="8" hidden="1" customWidth="1"/>
    <col min="7702" max="7703" width="8" style="8" customWidth="1"/>
    <col min="7704" max="7705" width="0" style="8" hidden="1" customWidth="1"/>
    <col min="7706" max="7707" width="8" style="8" customWidth="1"/>
    <col min="7708" max="7709" width="0" style="8" hidden="1" customWidth="1"/>
    <col min="7710" max="7711" width="8" style="8" customWidth="1"/>
    <col min="7712" max="7713" width="0" style="8" hidden="1" customWidth="1"/>
    <col min="7714" max="7715" width="8" style="8" customWidth="1"/>
    <col min="7716" max="7717" width="0" style="8" hidden="1" customWidth="1"/>
    <col min="7718" max="7719" width="8" style="8" customWidth="1"/>
    <col min="7720" max="7721" width="0" style="8" hidden="1" customWidth="1"/>
    <col min="7722" max="7723" width="8" style="8" customWidth="1"/>
    <col min="7724" max="7725" width="0" style="8" hidden="1" customWidth="1"/>
    <col min="7726" max="7727" width="8" style="8" customWidth="1"/>
    <col min="7728" max="7729" width="0" style="8" hidden="1" customWidth="1"/>
    <col min="7730" max="7731" width="8" style="8" customWidth="1"/>
    <col min="7732" max="7733" width="0" style="8" hidden="1" customWidth="1"/>
    <col min="7734" max="7735" width="8" style="8" customWidth="1"/>
    <col min="7736" max="7737" width="0" style="8" hidden="1" customWidth="1"/>
    <col min="7738" max="7739" width="8" style="8" customWidth="1"/>
    <col min="7740" max="7741" width="0" style="8" hidden="1" customWidth="1"/>
    <col min="7742" max="7743" width="8" style="8" customWidth="1"/>
    <col min="7744" max="7747" width="0" style="8" hidden="1" customWidth="1"/>
    <col min="7748" max="7936" width="9.140625" style="8"/>
    <col min="7937" max="7937" width="10.140625" style="8" bestFit="1" customWidth="1"/>
    <col min="7938" max="7938" width="3.28515625" style="8" customWidth="1"/>
    <col min="7939" max="7939" width="5.5703125" style="8" bestFit="1" customWidth="1"/>
    <col min="7940" max="7940" width="4.85546875" style="8" bestFit="1" customWidth="1"/>
    <col min="7941" max="7941" width="47.85546875" style="8" customWidth="1"/>
    <col min="7942" max="7943" width="8" style="8" customWidth="1"/>
    <col min="7944" max="7945" width="0" style="8" hidden="1" customWidth="1"/>
    <col min="7946" max="7947" width="8" style="8" customWidth="1"/>
    <col min="7948" max="7949" width="0" style="8" hidden="1" customWidth="1"/>
    <col min="7950" max="7951" width="8" style="8" customWidth="1"/>
    <col min="7952" max="7953" width="0" style="8" hidden="1" customWidth="1"/>
    <col min="7954" max="7955" width="8" style="8" customWidth="1"/>
    <col min="7956" max="7957" width="0" style="8" hidden="1" customWidth="1"/>
    <col min="7958" max="7959" width="8" style="8" customWidth="1"/>
    <col min="7960" max="7961" width="0" style="8" hidden="1" customWidth="1"/>
    <col min="7962" max="7963" width="8" style="8" customWidth="1"/>
    <col min="7964" max="7965" width="0" style="8" hidden="1" customWidth="1"/>
    <col min="7966" max="7967" width="8" style="8" customWidth="1"/>
    <col min="7968" max="7969" width="0" style="8" hidden="1" customWidth="1"/>
    <col min="7970" max="7971" width="8" style="8" customWidth="1"/>
    <col min="7972" max="7973" width="0" style="8" hidden="1" customWidth="1"/>
    <col min="7974" max="7975" width="8" style="8" customWidth="1"/>
    <col min="7976" max="7977" width="0" style="8" hidden="1" customWidth="1"/>
    <col min="7978" max="7979" width="8" style="8" customWidth="1"/>
    <col min="7980" max="7981" width="0" style="8" hidden="1" customWidth="1"/>
    <col min="7982" max="7983" width="8" style="8" customWidth="1"/>
    <col min="7984" max="7985" width="0" style="8" hidden="1" customWidth="1"/>
    <col min="7986" max="7987" width="8" style="8" customWidth="1"/>
    <col min="7988" max="7989" width="0" style="8" hidden="1" customWidth="1"/>
    <col min="7990" max="7991" width="8" style="8" customWidth="1"/>
    <col min="7992" max="7993" width="0" style="8" hidden="1" customWidth="1"/>
    <col min="7994" max="7995" width="8" style="8" customWidth="1"/>
    <col min="7996" max="7997" width="0" style="8" hidden="1" customWidth="1"/>
    <col min="7998" max="7999" width="8" style="8" customWidth="1"/>
    <col min="8000" max="8003" width="0" style="8" hidden="1" customWidth="1"/>
    <col min="8004" max="8192" width="9.140625" style="8"/>
    <col min="8193" max="8193" width="10.140625" style="8" bestFit="1" customWidth="1"/>
    <col min="8194" max="8194" width="3.28515625" style="8" customWidth="1"/>
    <col min="8195" max="8195" width="5.5703125" style="8" bestFit="1" customWidth="1"/>
    <col min="8196" max="8196" width="4.85546875" style="8" bestFit="1" customWidth="1"/>
    <col min="8197" max="8197" width="47.85546875" style="8" customWidth="1"/>
    <col min="8198" max="8199" width="8" style="8" customWidth="1"/>
    <col min="8200" max="8201" width="0" style="8" hidden="1" customWidth="1"/>
    <col min="8202" max="8203" width="8" style="8" customWidth="1"/>
    <col min="8204" max="8205" width="0" style="8" hidden="1" customWidth="1"/>
    <col min="8206" max="8207" width="8" style="8" customWidth="1"/>
    <col min="8208" max="8209" width="0" style="8" hidden="1" customWidth="1"/>
    <col min="8210" max="8211" width="8" style="8" customWidth="1"/>
    <col min="8212" max="8213" width="0" style="8" hidden="1" customWidth="1"/>
    <col min="8214" max="8215" width="8" style="8" customWidth="1"/>
    <col min="8216" max="8217" width="0" style="8" hidden="1" customWidth="1"/>
    <col min="8218" max="8219" width="8" style="8" customWidth="1"/>
    <col min="8220" max="8221" width="0" style="8" hidden="1" customWidth="1"/>
    <col min="8222" max="8223" width="8" style="8" customWidth="1"/>
    <col min="8224" max="8225" width="0" style="8" hidden="1" customWidth="1"/>
    <col min="8226" max="8227" width="8" style="8" customWidth="1"/>
    <col min="8228" max="8229" width="0" style="8" hidden="1" customWidth="1"/>
    <col min="8230" max="8231" width="8" style="8" customWidth="1"/>
    <col min="8232" max="8233" width="0" style="8" hidden="1" customWidth="1"/>
    <col min="8234" max="8235" width="8" style="8" customWidth="1"/>
    <col min="8236" max="8237" width="0" style="8" hidden="1" customWidth="1"/>
    <col min="8238" max="8239" width="8" style="8" customWidth="1"/>
    <col min="8240" max="8241" width="0" style="8" hidden="1" customWidth="1"/>
    <col min="8242" max="8243" width="8" style="8" customWidth="1"/>
    <col min="8244" max="8245" width="0" style="8" hidden="1" customWidth="1"/>
    <col min="8246" max="8247" width="8" style="8" customWidth="1"/>
    <col min="8248" max="8249" width="0" style="8" hidden="1" customWidth="1"/>
    <col min="8250" max="8251" width="8" style="8" customWidth="1"/>
    <col min="8252" max="8253" width="0" style="8" hidden="1" customWidth="1"/>
    <col min="8254" max="8255" width="8" style="8" customWidth="1"/>
    <col min="8256" max="8259" width="0" style="8" hidden="1" customWidth="1"/>
    <col min="8260" max="8448" width="9.140625" style="8"/>
    <col min="8449" max="8449" width="10.140625" style="8" bestFit="1" customWidth="1"/>
    <col min="8450" max="8450" width="3.28515625" style="8" customWidth="1"/>
    <col min="8451" max="8451" width="5.5703125" style="8" bestFit="1" customWidth="1"/>
    <col min="8452" max="8452" width="4.85546875" style="8" bestFit="1" customWidth="1"/>
    <col min="8453" max="8453" width="47.85546875" style="8" customWidth="1"/>
    <col min="8454" max="8455" width="8" style="8" customWidth="1"/>
    <col min="8456" max="8457" width="0" style="8" hidden="1" customWidth="1"/>
    <col min="8458" max="8459" width="8" style="8" customWidth="1"/>
    <col min="8460" max="8461" width="0" style="8" hidden="1" customWidth="1"/>
    <col min="8462" max="8463" width="8" style="8" customWidth="1"/>
    <col min="8464" max="8465" width="0" style="8" hidden="1" customWidth="1"/>
    <col min="8466" max="8467" width="8" style="8" customWidth="1"/>
    <col min="8468" max="8469" width="0" style="8" hidden="1" customWidth="1"/>
    <col min="8470" max="8471" width="8" style="8" customWidth="1"/>
    <col min="8472" max="8473" width="0" style="8" hidden="1" customWidth="1"/>
    <col min="8474" max="8475" width="8" style="8" customWidth="1"/>
    <col min="8476" max="8477" width="0" style="8" hidden="1" customWidth="1"/>
    <col min="8478" max="8479" width="8" style="8" customWidth="1"/>
    <col min="8480" max="8481" width="0" style="8" hidden="1" customWidth="1"/>
    <col min="8482" max="8483" width="8" style="8" customWidth="1"/>
    <col min="8484" max="8485" width="0" style="8" hidden="1" customWidth="1"/>
    <col min="8486" max="8487" width="8" style="8" customWidth="1"/>
    <col min="8488" max="8489" width="0" style="8" hidden="1" customWidth="1"/>
    <col min="8490" max="8491" width="8" style="8" customWidth="1"/>
    <col min="8492" max="8493" width="0" style="8" hidden="1" customWidth="1"/>
    <col min="8494" max="8495" width="8" style="8" customWidth="1"/>
    <col min="8496" max="8497" width="0" style="8" hidden="1" customWidth="1"/>
    <col min="8498" max="8499" width="8" style="8" customWidth="1"/>
    <col min="8500" max="8501" width="0" style="8" hidden="1" customWidth="1"/>
    <col min="8502" max="8503" width="8" style="8" customWidth="1"/>
    <col min="8504" max="8505" width="0" style="8" hidden="1" customWidth="1"/>
    <col min="8506" max="8507" width="8" style="8" customWidth="1"/>
    <col min="8508" max="8509" width="0" style="8" hidden="1" customWidth="1"/>
    <col min="8510" max="8511" width="8" style="8" customWidth="1"/>
    <col min="8512" max="8515" width="0" style="8" hidden="1" customWidth="1"/>
    <col min="8516" max="8704" width="9.140625" style="8"/>
    <col min="8705" max="8705" width="10.140625" style="8" bestFit="1" customWidth="1"/>
    <col min="8706" max="8706" width="3.28515625" style="8" customWidth="1"/>
    <col min="8707" max="8707" width="5.5703125" style="8" bestFit="1" customWidth="1"/>
    <col min="8708" max="8708" width="4.85546875" style="8" bestFit="1" customWidth="1"/>
    <col min="8709" max="8709" width="47.85546875" style="8" customWidth="1"/>
    <col min="8710" max="8711" width="8" style="8" customWidth="1"/>
    <col min="8712" max="8713" width="0" style="8" hidden="1" customWidth="1"/>
    <col min="8714" max="8715" width="8" style="8" customWidth="1"/>
    <col min="8716" max="8717" width="0" style="8" hidden="1" customWidth="1"/>
    <col min="8718" max="8719" width="8" style="8" customWidth="1"/>
    <col min="8720" max="8721" width="0" style="8" hidden="1" customWidth="1"/>
    <col min="8722" max="8723" width="8" style="8" customWidth="1"/>
    <col min="8724" max="8725" width="0" style="8" hidden="1" customWidth="1"/>
    <col min="8726" max="8727" width="8" style="8" customWidth="1"/>
    <col min="8728" max="8729" width="0" style="8" hidden="1" customWidth="1"/>
    <col min="8730" max="8731" width="8" style="8" customWidth="1"/>
    <col min="8732" max="8733" width="0" style="8" hidden="1" customWidth="1"/>
    <col min="8734" max="8735" width="8" style="8" customWidth="1"/>
    <col min="8736" max="8737" width="0" style="8" hidden="1" customWidth="1"/>
    <col min="8738" max="8739" width="8" style="8" customWidth="1"/>
    <col min="8740" max="8741" width="0" style="8" hidden="1" customWidth="1"/>
    <col min="8742" max="8743" width="8" style="8" customWidth="1"/>
    <col min="8744" max="8745" width="0" style="8" hidden="1" customWidth="1"/>
    <col min="8746" max="8747" width="8" style="8" customWidth="1"/>
    <col min="8748" max="8749" width="0" style="8" hidden="1" customWidth="1"/>
    <col min="8750" max="8751" width="8" style="8" customWidth="1"/>
    <col min="8752" max="8753" width="0" style="8" hidden="1" customWidth="1"/>
    <col min="8754" max="8755" width="8" style="8" customWidth="1"/>
    <col min="8756" max="8757" width="0" style="8" hidden="1" customWidth="1"/>
    <col min="8758" max="8759" width="8" style="8" customWidth="1"/>
    <col min="8760" max="8761" width="0" style="8" hidden="1" customWidth="1"/>
    <col min="8762" max="8763" width="8" style="8" customWidth="1"/>
    <col min="8764" max="8765" width="0" style="8" hidden="1" customWidth="1"/>
    <col min="8766" max="8767" width="8" style="8" customWidth="1"/>
    <col min="8768" max="8771" width="0" style="8" hidden="1" customWidth="1"/>
    <col min="8772" max="8960" width="9.140625" style="8"/>
    <col min="8961" max="8961" width="10.140625" style="8" bestFit="1" customWidth="1"/>
    <col min="8962" max="8962" width="3.28515625" style="8" customWidth="1"/>
    <col min="8963" max="8963" width="5.5703125" style="8" bestFit="1" customWidth="1"/>
    <col min="8964" max="8964" width="4.85546875" style="8" bestFit="1" customWidth="1"/>
    <col min="8965" max="8965" width="47.85546875" style="8" customWidth="1"/>
    <col min="8966" max="8967" width="8" style="8" customWidth="1"/>
    <col min="8968" max="8969" width="0" style="8" hidden="1" customWidth="1"/>
    <col min="8970" max="8971" width="8" style="8" customWidth="1"/>
    <col min="8972" max="8973" width="0" style="8" hidden="1" customWidth="1"/>
    <col min="8974" max="8975" width="8" style="8" customWidth="1"/>
    <col min="8976" max="8977" width="0" style="8" hidden="1" customWidth="1"/>
    <col min="8978" max="8979" width="8" style="8" customWidth="1"/>
    <col min="8980" max="8981" width="0" style="8" hidden="1" customWidth="1"/>
    <col min="8982" max="8983" width="8" style="8" customWidth="1"/>
    <col min="8984" max="8985" width="0" style="8" hidden="1" customWidth="1"/>
    <col min="8986" max="8987" width="8" style="8" customWidth="1"/>
    <col min="8988" max="8989" width="0" style="8" hidden="1" customWidth="1"/>
    <col min="8990" max="8991" width="8" style="8" customWidth="1"/>
    <col min="8992" max="8993" width="0" style="8" hidden="1" customWidth="1"/>
    <col min="8994" max="8995" width="8" style="8" customWidth="1"/>
    <col min="8996" max="8997" width="0" style="8" hidden="1" customWidth="1"/>
    <col min="8998" max="8999" width="8" style="8" customWidth="1"/>
    <col min="9000" max="9001" width="0" style="8" hidden="1" customWidth="1"/>
    <col min="9002" max="9003" width="8" style="8" customWidth="1"/>
    <col min="9004" max="9005" width="0" style="8" hidden="1" customWidth="1"/>
    <col min="9006" max="9007" width="8" style="8" customWidth="1"/>
    <col min="9008" max="9009" width="0" style="8" hidden="1" customWidth="1"/>
    <col min="9010" max="9011" width="8" style="8" customWidth="1"/>
    <col min="9012" max="9013" width="0" style="8" hidden="1" customWidth="1"/>
    <col min="9014" max="9015" width="8" style="8" customWidth="1"/>
    <col min="9016" max="9017" width="0" style="8" hidden="1" customWidth="1"/>
    <col min="9018" max="9019" width="8" style="8" customWidth="1"/>
    <col min="9020" max="9021" width="0" style="8" hidden="1" customWidth="1"/>
    <col min="9022" max="9023" width="8" style="8" customWidth="1"/>
    <col min="9024" max="9027" width="0" style="8" hidden="1" customWidth="1"/>
    <col min="9028" max="9216" width="9.140625" style="8"/>
    <col min="9217" max="9217" width="10.140625" style="8" bestFit="1" customWidth="1"/>
    <col min="9218" max="9218" width="3.28515625" style="8" customWidth="1"/>
    <col min="9219" max="9219" width="5.5703125" style="8" bestFit="1" customWidth="1"/>
    <col min="9220" max="9220" width="4.85546875" style="8" bestFit="1" customWidth="1"/>
    <col min="9221" max="9221" width="47.85546875" style="8" customWidth="1"/>
    <col min="9222" max="9223" width="8" style="8" customWidth="1"/>
    <col min="9224" max="9225" width="0" style="8" hidden="1" customWidth="1"/>
    <col min="9226" max="9227" width="8" style="8" customWidth="1"/>
    <col min="9228" max="9229" width="0" style="8" hidden="1" customWidth="1"/>
    <col min="9230" max="9231" width="8" style="8" customWidth="1"/>
    <col min="9232" max="9233" width="0" style="8" hidden="1" customWidth="1"/>
    <col min="9234" max="9235" width="8" style="8" customWidth="1"/>
    <col min="9236" max="9237" width="0" style="8" hidden="1" customWidth="1"/>
    <col min="9238" max="9239" width="8" style="8" customWidth="1"/>
    <col min="9240" max="9241" width="0" style="8" hidden="1" customWidth="1"/>
    <col min="9242" max="9243" width="8" style="8" customWidth="1"/>
    <col min="9244" max="9245" width="0" style="8" hidden="1" customWidth="1"/>
    <col min="9246" max="9247" width="8" style="8" customWidth="1"/>
    <col min="9248" max="9249" width="0" style="8" hidden="1" customWidth="1"/>
    <col min="9250" max="9251" width="8" style="8" customWidth="1"/>
    <col min="9252" max="9253" width="0" style="8" hidden="1" customWidth="1"/>
    <col min="9254" max="9255" width="8" style="8" customWidth="1"/>
    <col min="9256" max="9257" width="0" style="8" hidden="1" customWidth="1"/>
    <col min="9258" max="9259" width="8" style="8" customWidth="1"/>
    <col min="9260" max="9261" width="0" style="8" hidden="1" customWidth="1"/>
    <col min="9262" max="9263" width="8" style="8" customWidth="1"/>
    <col min="9264" max="9265" width="0" style="8" hidden="1" customWidth="1"/>
    <col min="9266" max="9267" width="8" style="8" customWidth="1"/>
    <col min="9268" max="9269" width="0" style="8" hidden="1" customWidth="1"/>
    <col min="9270" max="9271" width="8" style="8" customWidth="1"/>
    <col min="9272" max="9273" width="0" style="8" hidden="1" customWidth="1"/>
    <col min="9274" max="9275" width="8" style="8" customWidth="1"/>
    <col min="9276" max="9277" width="0" style="8" hidden="1" customWidth="1"/>
    <col min="9278" max="9279" width="8" style="8" customWidth="1"/>
    <col min="9280" max="9283" width="0" style="8" hidden="1" customWidth="1"/>
    <col min="9284" max="9472" width="9.140625" style="8"/>
    <col min="9473" max="9473" width="10.140625" style="8" bestFit="1" customWidth="1"/>
    <col min="9474" max="9474" width="3.28515625" style="8" customWidth="1"/>
    <col min="9475" max="9475" width="5.5703125" style="8" bestFit="1" customWidth="1"/>
    <col min="9476" max="9476" width="4.85546875" style="8" bestFit="1" customWidth="1"/>
    <col min="9477" max="9477" width="47.85546875" style="8" customWidth="1"/>
    <col min="9478" max="9479" width="8" style="8" customWidth="1"/>
    <col min="9480" max="9481" width="0" style="8" hidden="1" customWidth="1"/>
    <col min="9482" max="9483" width="8" style="8" customWidth="1"/>
    <col min="9484" max="9485" width="0" style="8" hidden="1" customWidth="1"/>
    <col min="9486" max="9487" width="8" style="8" customWidth="1"/>
    <col min="9488" max="9489" width="0" style="8" hidden="1" customWidth="1"/>
    <col min="9490" max="9491" width="8" style="8" customWidth="1"/>
    <col min="9492" max="9493" width="0" style="8" hidden="1" customWidth="1"/>
    <col min="9494" max="9495" width="8" style="8" customWidth="1"/>
    <col min="9496" max="9497" width="0" style="8" hidden="1" customWidth="1"/>
    <col min="9498" max="9499" width="8" style="8" customWidth="1"/>
    <col min="9500" max="9501" width="0" style="8" hidden="1" customWidth="1"/>
    <col min="9502" max="9503" width="8" style="8" customWidth="1"/>
    <col min="9504" max="9505" width="0" style="8" hidden="1" customWidth="1"/>
    <col min="9506" max="9507" width="8" style="8" customWidth="1"/>
    <col min="9508" max="9509" width="0" style="8" hidden="1" customWidth="1"/>
    <col min="9510" max="9511" width="8" style="8" customWidth="1"/>
    <col min="9512" max="9513" width="0" style="8" hidden="1" customWidth="1"/>
    <col min="9514" max="9515" width="8" style="8" customWidth="1"/>
    <col min="9516" max="9517" width="0" style="8" hidden="1" customWidth="1"/>
    <col min="9518" max="9519" width="8" style="8" customWidth="1"/>
    <col min="9520" max="9521" width="0" style="8" hidden="1" customWidth="1"/>
    <col min="9522" max="9523" width="8" style="8" customWidth="1"/>
    <col min="9524" max="9525" width="0" style="8" hidden="1" customWidth="1"/>
    <col min="9526" max="9527" width="8" style="8" customWidth="1"/>
    <col min="9528" max="9529" width="0" style="8" hidden="1" customWidth="1"/>
    <col min="9530" max="9531" width="8" style="8" customWidth="1"/>
    <col min="9532" max="9533" width="0" style="8" hidden="1" customWidth="1"/>
    <col min="9534" max="9535" width="8" style="8" customWidth="1"/>
    <col min="9536" max="9539" width="0" style="8" hidden="1" customWidth="1"/>
    <col min="9540" max="9728" width="9.140625" style="8"/>
    <col min="9729" max="9729" width="10.140625" style="8" bestFit="1" customWidth="1"/>
    <col min="9730" max="9730" width="3.28515625" style="8" customWidth="1"/>
    <col min="9731" max="9731" width="5.5703125" style="8" bestFit="1" customWidth="1"/>
    <col min="9732" max="9732" width="4.85546875" style="8" bestFit="1" customWidth="1"/>
    <col min="9733" max="9733" width="47.85546875" style="8" customWidth="1"/>
    <col min="9734" max="9735" width="8" style="8" customWidth="1"/>
    <col min="9736" max="9737" width="0" style="8" hidden="1" customWidth="1"/>
    <col min="9738" max="9739" width="8" style="8" customWidth="1"/>
    <col min="9740" max="9741" width="0" style="8" hidden="1" customWidth="1"/>
    <col min="9742" max="9743" width="8" style="8" customWidth="1"/>
    <col min="9744" max="9745" width="0" style="8" hidden="1" customWidth="1"/>
    <col min="9746" max="9747" width="8" style="8" customWidth="1"/>
    <col min="9748" max="9749" width="0" style="8" hidden="1" customWidth="1"/>
    <col min="9750" max="9751" width="8" style="8" customWidth="1"/>
    <col min="9752" max="9753" width="0" style="8" hidden="1" customWidth="1"/>
    <col min="9754" max="9755" width="8" style="8" customWidth="1"/>
    <col min="9756" max="9757" width="0" style="8" hidden="1" customWidth="1"/>
    <col min="9758" max="9759" width="8" style="8" customWidth="1"/>
    <col min="9760" max="9761" width="0" style="8" hidden="1" customWidth="1"/>
    <col min="9762" max="9763" width="8" style="8" customWidth="1"/>
    <col min="9764" max="9765" width="0" style="8" hidden="1" customWidth="1"/>
    <col min="9766" max="9767" width="8" style="8" customWidth="1"/>
    <col min="9768" max="9769" width="0" style="8" hidden="1" customWidth="1"/>
    <col min="9770" max="9771" width="8" style="8" customWidth="1"/>
    <col min="9772" max="9773" width="0" style="8" hidden="1" customWidth="1"/>
    <col min="9774" max="9775" width="8" style="8" customWidth="1"/>
    <col min="9776" max="9777" width="0" style="8" hidden="1" customWidth="1"/>
    <col min="9778" max="9779" width="8" style="8" customWidth="1"/>
    <col min="9780" max="9781" width="0" style="8" hidden="1" customWidth="1"/>
    <col min="9782" max="9783" width="8" style="8" customWidth="1"/>
    <col min="9784" max="9785" width="0" style="8" hidden="1" customWidth="1"/>
    <col min="9786" max="9787" width="8" style="8" customWidth="1"/>
    <col min="9788" max="9789" width="0" style="8" hidden="1" customWidth="1"/>
    <col min="9790" max="9791" width="8" style="8" customWidth="1"/>
    <col min="9792" max="9795" width="0" style="8" hidden="1" customWidth="1"/>
    <col min="9796" max="9984" width="9.140625" style="8"/>
    <col min="9985" max="9985" width="10.140625" style="8" bestFit="1" customWidth="1"/>
    <col min="9986" max="9986" width="3.28515625" style="8" customWidth="1"/>
    <col min="9987" max="9987" width="5.5703125" style="8" bestFit="1" customWidth="1"/>
    <col min="9988" max="9988" width="4.85546875" style="8" bestFit="1" customWidth="1"/>
    <col min="9989" max="9989" width="47.85546875" style="8" customWidth="1"/>
    <col min="9990" max="9991" width="8" style="8" customWidth="1"/>
    <col min="9992" max="9993" width="0" style="8" hidden="1" customWidth="1"/>
    <col min="9994" max="9995" width="8" style="8" customWidth="1"/>
    <col min="9996" max="9997" width="0" style="8" hidden="1" customWidth="1"/>
    <col min="9998" max="9999" width="8" style="8" customWidth="1"/>
    <col min="10000" max="10001" width="0" style="8" hidden="1" customWidth="1"/>
    <col min="10002" max="10003" width="8" style="8" customWidth="1"/>
    <col min="10004" max="10005" width="0" style="8" hidden="1" customWidth="1"/>
    <col min="10006" max="10007" width="8" style="8" customWidth="1"/>
    <col min="10008" max="10009" width="0" style="8" hidden="1" customWidth="1"/>
    <col min="10010" max="10011" width="8" style="8" customWidth="1"/>
    <col min="10012" max="10013" width="0" style="8" hidden="1" customWidth="1"/>
    <col min="10014" max="10015" width="8" style="8" customWidth="1"/>
    <col min="10016" max="10017" width="0" style="8" hidden="1" customWidth="1"/>
    <col min="10018" max="10019" width="8" style="8" customWidth="1"/>
    <col min="10020" max="10021" width="0" style="8" hidden="1" customWidth="1"/>
    <col min="10022" max="10023" width="8" style="8" customWidth="1"/>
    <col min="10024" max="10025" width="0" style="8" hidden="1" customWidth="1"/>
    <col min="10026" max="10027" width="8" style="8" customWidth="1"/>
    <col min="10028" max="10029" width="0" style="8" hidden="1" customWidth="1"/>
    <col min="10030" max="10031" width="8" style="8" customWidth="1"/>
    <col min="10032" max="10033" width="0" style="8" hidden="1" customWidth="1"/>
    <col min="10034" max="10035" width="8" style="8" customWidth="1"/>
    <col min="10036" max="10037" width="0" style="8" hidden="1" customWidth="1"/>
    <col min="10038" max="10039" width="8" style="8" customWidth="1"/>
    <col min="10040" max="10041" width="0" style="8" hidden="1" customWidth="1"/>
    <col min="10042" max="10043" width="8" style="8" customWidth="1"/>
    <col min="10044" max="10045" width="0" style="8" hidden="1" customWidth="1"/>
    <col min="10046" max="10047" width="8" style="8" customWidth="1"/>
    <col min="10048" max="10051" width="0" style="8" hidden="1" customWidth="1"/>
    <col min="10052" max="10240" width="9.140625" style="8"/>
    <col min="10241" max="10241" width="10.140625" style="8" bestFit="1" customWidth="1"/>
    <col min="10242" max="10242" width="3.28515625" style="8" customWidth="1"/>
    <col min="10243" max="10243" width="5.5703125" style="8" bestFit="1" customWidth="1"/>
    <col min="10244" max="10244" width="4.85546875" style="8" bestFit="1" customWidth="1"/>
    <col min="10245" max="10245" width="47.85546875" style="8" customWidth="1"/>
    <col min="10246" max="10247" width="8" style="8" customWidth="1"/>
    <col min="10248" max="10249" width="0" style="8" hidden="1" customWidth="1"/>
    <col min="10250" max="10251" width="8" style="8" customWidth="1"/>
    <col min="10252" max="10253" width="0" style="8" hidden="1" customWidth="1"/>
    <col min="10254" max="10255" width="8" style="8" customWidth="1"/>
    <col min="10256" max="10257" width="0" style="8" hidden="1" customWidth="1"/>
    <col min="10258" max="10259" width="8" style="8" customWidth="1"/>
    <col min="10260" max="10261" width="0" style="8" hidden="1" customWidth="1"/>
    <col min="10262" max="10263" width="8" style="8" customWidth="1"/>
    <col min="10264" max="10265" width="0" style="8" hidden="1" customWidth="1"/>
    <col min="10266" max="10267" width="8" style="8" customWidth="1"/>
    <col min="10268" max="10269" width="0" style="8" hidden="1" customWidth="1"/>
    <col min="10270" max="10271" width="8" style="8" customWidth="1"/>
    <col min="10272" max="10273" width="0" style="8" hidden="1" customWidth="1"/>
    <col min="10274" max="10275" width="8" style="8" customWidth="1"/>
    <col min="10276" max="10277" width="0" style="8" hidden="1" customWidth="1"/>
    <col min="10278" max="10279" width="8" style="8" customWidth="1"/>
    <col min="10280" max="10281" width="0" style="8" hidden="1" customWidth="1"/>
    <col min="10282" max="10283" width="8" style="8" customWidth="1"/>
    <col min="10284" max="10285" width="0" style="8" hidden="1" customWidth="1"/>
    <col min="10286" max="10287" width="8" style="8" customWidth="1"/>
    <col min="10288" max="10289" width="0" style="8" hidden="1" customWidth="1"/>
    <col min="10290" max="10291" width="8" style="8" customWidth="1"/>
    <col min="10292" max="10293" width="0" style="8" hidden="1" customWidth="1"/>
    <col min="10294" max="10295" width="8" style="8" customWidth="1"/>
    <col min="10296" max="10297" width="0" style="8" hidden="1" customWidth="1"/>
    <col min="10298" max="10299" width="8" style="8" customWidth="1"/>
    <col min="10300" max="10301" width="0" style="8" hidden="1" customWidth="1"/>
    <col min="10302" max="10303" width="8" style="8" customWidth="1"/>
    <col min="10304" max="10307" width="0" style="8" hidden="1" customWidth="1"/>
    <col min="10308" max="10496" width="9.140625" style="8"/>
    <col min="10497" max="10497" width="10.140625" style="8" bestFit="1" customWidth="1"/>
    <col min="10498" max="10498" width="3.28515625" style="8" customWidth="1"/>
    <col min="10499" max="10499" width="5.5703125" style="8" bestFit="1" customWidth="1"/>
    <col min="10500" max="10500" width="4.85546875" style="8" bestFit="1" customWidth="1"/>
    <col min="10501" max="10501" width="47.85546875" style="8" customWidth="1"/>
    <col min="10502" max="10503" width="8" style="8" customWidth="1"/>
    <col min="10504" max="10505" width="0" style="8" hidden="1" customWidth="1"/>
    <col min="10506" max="10507" width="8" style="8" customWidth="1"/>
    <col min="10508" max="10509" width="0" style="8" hidden="1" customWidth="1"/>
    <col min="10510" max="10511" width="8" style="8" customWidth="1"/>
    <col min="10512" max="10513" width="0" style="8" hidden="1" customWidth="1"/>
    <col min="10514" max="10515" width="8" style="8" customWidth="1"/>
    <col min="10516" max="10517" width="0" style="8" hidden="1" customWidth="1"/>
    <col min="10518" max="10519" width="8" style="8" customWidth="1"/>
    <col min="10520" max="10521" width="0" style="8" hidden="1" customWidth="1"/>
    <col min="10522" max="10523" width="8" style="8" customWidth="1"/>
    <col min="10524" max="10525" width="0" style="8" hidden="1" customWidth="1"/>
    <col min="10526" max="10527" width="8" style="8" customWidth="1"/>
    <col min="10528" max="10529" width="0" style="8" hidden="1" customWidth="1"/>
    <col min="10530" max="10531" width="8" style="8" customWidth="1"/>
    <col min="10532" max="10533" width="0" style="8" hidden="1" customWidth="1"/>
    <col min="10534" max="10535" width="8" style="8" customWidth="1"/>
    <col min="10536" max="10537" width="0" style="8" hidden="1" customWidth="1"/>
    <col min="10538" max="10539" width="8" style="8" customWidth="1"/>
    <col min="10540" max="10541" width="0" style="8" hidden="1" customWidth="1"/>
    <col min="10542" max="10543" width="8" style="8" customWidth="1"/>
    <col min="10544" max="10545" width="0" style="8" hidden="1" customWidth="1"/>
    <col min="10546" max="10547" width="8" style="8" customWidth="1"/>
    <col min="10548" max="10549" width="0" style="8" hidden="1" customWidth="1"/>
    <col min="10550" max="10551" width="8" style="8" customWidth="1"/>
    <col min="10552" max="10553" width="0" style="8" hidden="1" customWidth="1"/>
    <col min="10554" max="10555" width="8" style="8" customWidth="1"/>
    <col min="10556" max="10557" width="0" style="8" hidden="1" customWidth="1"/>
    <col min="10558" max="10559" width="8" style="8" customWidth="1"/>
    <col min="10560" max="10563" width="0" style="8" hidden="1" customWidth="1"/>
    <col min="10564" max="10752" width="9.140625" style="8"/>
    <col min="10753" max="10753" width="10.140625" style="8" bestFit="1" customWidth="1"/>
    <col min="10754" max="10754" width="3.28515625" style="8" customWidth="1"/>
    <col min="10755" max="10755" width="5.5703125" style="8" bestFit="1" customWidth="1"/>
    <col min="10756" max="10756" width="4.85546875" style="8" bestFit="1" customWidth="1"/>
    <col min="10757" max="10757" width="47.85546875" style="8" customWidth="1"/>
    <col min="10758" max="10759" width="8" style="8" customWidth="1"/>
    <col min="10760" max="10761" width="0" style="8" hidden="1" customWidth="1"/>
    <col min="10762" max="10763" width="8" style="8" customWidth="1"/>
    <col min="10764" max="10765" width="0" style="8" hidden="1" customWidth="1"/>
    <col min="10766" max="10767" width="8" style="8" customWidth="1"/>
    <col min="10768" max="10769" width="0" style="8" hidden="1" customWidth="1"/>
    <col min="10770" max="10771" width="8" style="8" customWidth="1"/>
    <col min="10772" max="10773" width="0" style="8" hidden="1" customWidth="1"/>
    <col min="10774" max="10775" width="8" style="8" customWidth="1"/>
    <col min="10776" max="10777" width="0" style="8" hidden="1" customWidth="1"/>
    <col min="10778" max="10779" width="8" style="8" customWidth="1"/>
    <col min="10780" max="10781" width="0" style="8" hidden="1" customWidth="1"/>
    <col min="10782" max="10783" width="8" style="8" customWidth="1"/>
    <col min="10784" max="10785" width="0" style="8" hidden="1" customWidth="1"/>
    <col min="10786" max="10787" width="8" style="8" customWidth="1"/>
    <col min="10788" max="10789" width="0" style="8" hidden="1" customWidth="1"/>
    <col min="10790" max="10791" width="8" style="8" customWidth="1"/>
    <col min="10792" max="10793" width="0" style="8" hidden="1" customWidth="1"/>
    <col min="10794" max="10795" width="8" style="8" customWidth="1"/>
    <col min="10796" max="10797" width="0" style="8" hidden="1" customWidth="1"/>
    <col min="10798" max="10799" width="8" style="8" customWidth="1"/>
    <col min="10800" max="10801" width="0" style="8" hidden="1" customWidth="1"/>
    <col min="10802" max="10803" width="8" style="8" customWidth="1"/>
    <col min="10804" max="10805" width="0" style="8" hidden="1" customWidth="1"/>
    <col min="10806" max="10807" width="8" style="8" customWidth="1"/>
    <col min="10808" max="10809" width="0" style="8" hidden="1" customWidth="1"/>
    <col min="10810" max="10811" width="8" style="8" customWidth="1"/>
    <col min="10812" max="10813" width="0" style="8" hidden="1" customWidth="1"/>
    <col min="10814" max="10815" width="8" style="8" customWidth="1"/>
    <col min="10816" max="10819" width="0" style="8" hidden="1" customWidth="1"/>
    <col min="10820" max="11008" width="9.140625" style="8"/>
    <col min="11009" max="11009" width="10.140625" style="8" bestFit="1" customWidth="1"/>
    <col min="11010" max="11010" width="3.28515625" style="8" customWidth="1"/>
    <col min="11011" max="11011" width="5.5703125" style="8" bestFit="1" customWidth="1"/>
    <col min="11012" max="11012" width="4.85546875" style="8" bestFit="1" customWidth="1"/>
    <col min="11013" max="11013" width="47.85546875" style="8" customWidth="1"/>
    <col min="11014" max="11015" width="8" style="8" customWidth="1"/>
    <col min="11016" max="11017" width="0" style="8" hidden="1" customWidth="1"/>
    <col min="11018" max="11019" width="8" style="8" customWidth="1"/>
    <col min="11020" max="11021" width="0" style="8" hidden="1" customWidth="1"/>
    <col min="11022" max="11023" width="8" style="8" customWidth="1"/>
    <col min="11024" max="11025" width="0" style="8" hidden="1" customWidth="1"/>
    <col min="11026" max="11027" width="8" style="8" customWidth="1"/>
    <col min="11028" max="11029" width="0" style="8" hidden="1" customWidth="1"/>
    <col min="11030" max="11031" width="8" style="8" customWidth="1"/>
    <col min="11032" max="11033" width="0" style="8" hidden="1" customWidth="1"/>
    <col min="11034" max="11035" width="8" style="8" customWidth="1"/>
    <col min="11036" max="11037" width="0" style="8" hidden="1" customWidth="1"/>
    <col min="11038" max="11039" width="8" style="8" customWidth="1"/>
    <col min="11040" max="11041" width="0" style="8" hidden="1" customWidth="1"/>
    <col min="11042" max="11043" width="8" style="8" customWidth="1"/>
    <col min="11044" max="11045" width="0" style="8" hidden="1" customWidth="1"/>
    <col min="11046" max="11047" width="8" style="8" customWidth="1"/>
    <col min="11048" max="11049" width="0" style="8" hidden="1" customWidth="1"/>
    <col min="11050" max="11051" width="8" style="8" customWidth="1"/>
    <col min="11052" max="11053" width="0" style="8" hidden="1" customWidth="1"/>
    <col min="11054" max="11055" width="8" style="8" customWidth="1"/>
    <col min="11056" max="11057" width="0" style="8" hidden="1" customWidth="1"/>
    <col min="11058" max="11059" width="8" style="8" customWidth="1"/>
    <col min="11060" max="11061" width="0" style="8" hidden="1" customWidth="1"/>
    <col min="11062" max="11063" width="8" style="8" customWidth="1"/>
    <col min="11064" max="11065" width="0" style="8" hidden="1" customWidth="1"/>
    <col min="11066" max="11067" width="8" style="8" customWidth="1"/>
    <col min="11068" max="11069" width="0" style="8" hidden="1" customWidth="1"/>
    <col min="11070" max="11071" width="8" style="8" customWidth="1"/>
    <col min="11072" max="11075" width="0" style="8" hidden="1" customWidth="1"/>
    <col min="11076" max="11264" width="9.140625" style="8"/>
    <col min="11265" max="11265" width="10.140625" style="8" bestFit="1" customWidth="1"/>
    <col min="11266" max="11266" width="3.28515625" style="8" customWidth="1"/>
    <col min="11267" max="11267" width="5.5703125" style="8" bestFit="1" customWidth="1"/>
    <col min="11268" max="11268" width="4.85546875" style="8" bestFit="1" customWidth="1"/>
    <col min="11269" max="11269" width="47.85546875" style="8" customWidth="1"/>
    <col min="11270" max="11271" width="8" style="8" customWidth="1"/>
    <col min="11272" max="11273" width="0" style="8" hidden="1" customWidth="1"/>
    <col min="11274" max="11275" width="8" style="8" customWidth="1"/>
    <col min="11276" max="11277" width="0" style="8" hidden="1" customWidth="1"/>
    <col min="11278" max="11279" width="8" style="8" customWidth="1"/>
    <col min="11280" max="11281" width="0" style="8" hidden="1" customWidth="1"/>
    <col min="11282" max="11283" width="8" style="8" customWidth="1"/>
    <col min="11284" max="11285" width="0" style="8" hidden="1" customWidth="1"/>
    <col min="11286" max="11287" width="8" style="8" customWidth="1"/>
    <col min="11288" max="11289" width="0" style="8" hidden="1" customWidth="1"/>
    <col min="11290" max="11291" width="8" style="8" customWidth="1"/>
    <col min="11292" max="11293" width="0" style="8" hidden="1" customWidth="1"/>
    <col min="11294" max="11295" width="8" style="8" customWidth="1"/>
    <col min="11296" max="11297" width="0" style="8" hidden="1" customWidth="1"/>
    <col min="11298" max="11299" width="8" style="8" customWidth="1"/>
    <col min="11300" max="11301" width="0" style="8" hidden="1" customWidth="1"/>
    <col min="11302" max="11303" width="8" style="8" customWidth="1"/>
    <col min="11304" max="11305" width="0" style="8" hidden="1" customWidth="1"/>
    <col min="11306" max="11307" width="8" style="8" customWidth="1"/>
    <col min="11308" max="11309" width="0" style="8" hidden="1" customWidth="1"/>
    <col min="11310" max="11311" width="8" style="8" customWidth="1"/>
    <col min="11312" max="11313" width="0" style="8" hidden="1" customWidth="1"/>
    <col min="11314" max="11315" width="8" style="8" customWidth="1"/>
    <col min="11316" max="11317" width="0" style="8" hidden="1" customWidth="1"/>
    <col min="11318" max="11319" width="8" style="8" customWidth="1"/>
    <col min="11320" max="11321" width="0" style="8" hidden="1" customWidth="1"/>
    <col min="11322" max="11323" width="8" style="8" customWidth="1"/>
    <col min="11324" max="11325" width="0" style="8" hidden="1" customWidth="1"/>
    <col min="11326" max="11327" width="8" style="8" customWidth="1"/>
    <col min="11328" max="11331" width="0" style="8" hidden="1" customWidth="1"/>
    <col min="11332" max="11520" width="9.140625" style="8"/>
    <col min="11521" max="11521" width="10.140625" style="8" bestFit="1" customWidth="1"/>
    <col min="11522" max="11522" width="3.28515625" style="8" customWidth="1"/>
    <col min="11523" max="11523" width="5.5703125" style="8" bestFit="1" customWidth="1"/>
    <col min="11524" max="11524" width="4.85546875" style="8" bestFit="1" customWidth="1"/>
    <col min="11525" max="11525" width="47.85546875" style="8" customWidth="1"/>
    <col min="11526" max="11527" width="8" style="8" customWidth="1"/>
    <col min="11528" max="11529" width="0" style="8" hidden="1" customWidth="1"/>
    <col min="11530" max="11531" width="8" style="8" customWidth="1"/>
    <col min="11532" max="11533" width="0" style="8" hidden="1" customWidth="1"/>
    <col min="11534" max="11535" width="8" style="8" customWidth="1"/>
    <col min="11536" max="11537" width="0" style="8" hidden="1" customWidth="1"/>
    <col min="11538" max="11539" width="8" style="8" customWidth="1"/>
    <col min="11540" max="11541" width="0" style="8" hidden="1" customWidth="1"/>
    <col min="11542" max="11543" width="8" style="8" customWidth="1"/>
    <col min="11544" max="11545" width="0" style="8" hidden="1" customWidth="1"/>
    <col min="11546" max="11547" width="8" style="8" customWidth="1"/>
    <col min="11548" max="11549" width="0" style="8" hidden="1" customWidth="1"/>
    <col min="11550" max="11551" width="8" style="8" customWidth="1"/>
    <col min="11552" max="11553" width="0" style="8" hidden="1" customWidth="1"/>
    <col min="11554" max="11555" width="8" style="8" customWidth="1"/>
    <col min="11556" max="11557" width="0" style="8" hidden="1" customWidth="1"/>
    <col min="11558" max="11559" width="8" style="8" customWidth="1"/>
    <col min="11560" max="11561" width="0" style="8" hidden="1" customWidth="1"/>
    <col min="11562" max="11563" width="8" style="8" customWidth="1"/>
    <col min="11564" max="11565" width="0" style="8" hidden="1" customWidth="1"/>
    <col min="11566" max="11567" width="8" style="8" customWidth="1"/>
    <col min="11568" max="11569" width="0" style="8" hidden="1" customWidth="1"/>
    <col min="11570" max="11571" width="8" style="8" customWidth="1"/>
    <col min="11572" max="11573" width="0" style="8" hidden="1" customWidth="1"/>
    <col min="11574" max="11575" width="8" style="8" customWidth="1"/>
    <col min="11576" max="11577" width="0" style="8" hidden="1" customWidth="1"/>
    <col min="11578" max="11579" width="8" style="8" customWidth="1"/>
    <col min="11580" max="11581" width="0" style="8" hidden="1" customWidth="1"/>
    <col min="11582" max="11583" width="8" style="8" customWidth="1"/>
    <col min="11584" max="11587" width="0" style="8" hidden="1" customWidth="1"/>
    <col min="11588" max="11776" width="9.140625" style="8"/>
    <col min="11777" max="11777" width="10.140625" style="8" bestFit="1" customWidth="1"/>
    <col min="11778" max="11778" width="3.28515625" style="8" customWidth="1"/>
    <col min="11779" max="11779" width="5.5703125" style="8" bestFit="1" customWidth="1"/>
    <col min="11780" max="11780" width="4.85546875" style="8" bestFit="1" customWidth="1"/>
    <col min="11781" max="11781" width="47.85546875" style="8" customWidth="1"/>
    <col min="11782" max="11783" width="8" style="8" customWidth="1"/>
    <col min="11784" max="11785" width="0" style="8" hidden="1" customWidth="1"/>
    <col min="11786" max="11787" width="8" style="8" customWidth="1"/>
    <col min="11788" max="11789" width="0" style="8" hidden="1" customWidth="1"/>
    <col min="11790" max="11791" width="8" style="8" customWidth="1"/>
    <col min="11792" max="11793" width="0" style="8" hidden="1" customWidth="1"/>
    <col min="11794" max="11795" width="8" style="8" customWidth="1"/>
    <col min="11796" max="11797" width="0" style="8" hidden="1" customWidth="1"/>
    <col min="11798" max="11799" width="8" style="8" customWidth="1"/>
    <col min="11800" max="11801" width="0" style="8" hidden="1" customWidth="1"/>
    <col min="11802" max="11803" width="8" style="8" customWidth="1"/>
    <col min="11804" max="11805" width="0" style="8" hidden="1" customWidth="1"/>
    <col min="11806" max="11807" width="8" style="8" customWidth="1"/>
    <col min="11808" max="11809" width="0" style="8" hidden="1" customWidth="1"/>
    <col min="11810" max="11811" width="8" style="8" customWidth="1"/>
    <col min="11812" max="11813" width="0" style="8" hidden="1" customWidth="1"/>
    <col min="11814" max="11815" width="8" style="8" customWidth="1"/>
    <col min="11816" max="11817" width="0" style="8" hidden="1" customWidth="1"/>
    <col min="11818" max="11819" width="8" style="8" customWidth="1"/>
    <col min="11820" max="11821" width="0" style="8" hidden="1" customWidth="1"/>
    <col min="11822" max="11823" width="8" style="8" customWidth="1"/>
    <col min="11824" max="11825" width="0" style="8" hidden="1" customWidth="1"/>
    <col min="11826" max="11827" width="8" style="8" customWidth="1"/>
    <col min="11828" max="11829" width="0" style="8" hidden="1" customWidth="1"/>
    <col min="11830" max="11831" width="8" style="8" customWidth="1"/>
    <col min="11832" max="11833" width="0" style="8" hidden="1" customWidth="1"/>
    <col min="11834" max="11835" width="8" style="8" customWidth="1"/>
    <col min="11836" max="11837" width="0" style="8" hidden="1" customWidth="1"/>
    <col min="11838" max="11839" width="8" style="8" customWidth="1"/>
    <col min="11840" max="11843" width="0" style="8" hidden="1" customWidth="1"/>
    <col min="11844" max="12032" width="9.140625" style="8"/>
    <col min="12033" max="12033" width="10.140625" style="8" bestFit="1" customWidth="1"/>
    <col min="12034" max="12034" width="3.28515625" style="8" customWidth="1"/>
    <col min="12035" max="12035" width="5.5703125" style="8" bestFit="1" customWidth="1"/>
    <col min="12036" max="12036" width="4.85546875" style="8" bestFit="1" customWidth="1"/>
    <col min="12037" max="12037" width="47.85546875" style="8" customWidth="1"/>
    <col min="12038" max="12039" width="8" style="8" customWidth="1"/>
    <col min="12040" max="12041" width="0" style="8" hidden="1" customWidth="1"/>
    <col min="12042" max="12043" width="8" style="8" customWidth="1"/>
    <col min="12044" max="12045" width="0" style="8" hidden="1" customWidth="1"/>
    <col min="12046" max="12047" width="8" style="8" customWidth="1"/>
    <col min="12048" max="12049" width="0" style="8" hidden="1" customWidth="1"/>
    <col min="12050" max="12051" width="8" style="8" customWidth="1"/>
    <col min="12052" max="12053" width="0" style="8" hidden="1" customWidth="1"/>
    <col min="12054" max="12055" width="8" style="8" customWidth="1"/>
    <col min="12056" max="12057" width="0" style="8" hidden="1" customWidth="1"/>
    <col min="12058" max="12059" width="8" style="8" customWidth="1"/>
    <col min="12060" max="12061" width="0" style="8" hidden="1" customWidth="1"/>
    <col min="12062" max="12063" width="8" style="8" customWidth="1"/>
    <col min="12064" max="12065" width="0" style="8" hidden="1" customWidth="1"/>
    <col min="12066" max="12067" width="8" style="8" customWidth="1"/>
    <col min="12068" max="12069" width="0" style="8" hidden="1" customWidth="1"/>
    <col min="12070" max="12071" width="8" style="8" customWidth="1"/>
    <col min="12072" max="12073" width="0" style="8" hidden="1" customWidth="1"/>
    <col min="12074" max="12075" width="8" style="8" customWidth="1"/>
    <col min="12076" max="12077" width="0" style="8" hidden="1" customWidth="1"/>
    <col min="12078" max="12079" width="8" style="8" customWidth="1"/>
    <col min="12080" max="12081" width="0" style="8" hidden="1" customWidth="1"/>
    <col min="12082" max="12083" width="8" style="8" customWidth="1"/>
    <col min="12084" max="12085" width="0" style="8" hidden="1" customWidth="1"/>
    <col min="12086" max="12087" width="8" style="8" customWidth="1"/>
    <col min="12088" max="12089" width="0" style="8" hidden="1" customWidth="1"/>
    <col min="12090" max="12091" width="8" style="8" customWidth="1"/>
    <col min="12092" max="12093" width="0" style="8" hidden="1" customWidth="1"/>
    <col min="12094" max="12095" width="8" style="8" customWidth="1"/>
    <col min="12096" max="12099" width="0" style="8" hidden="1" customWidth="1"/>
    <col min="12100" max="12288" width="9.140625" style="8"/>
    <col min="12289" max="12289" width="10.140625" style="8" bestFit="1" customWidth="1"/>
    <col min="12290" max="12290" width="3.28515625" style="8" customWidth="1"/>
    <col min="12291" max="12291" width="5.5703125" style="8" bestFit="1" customWidth="1"/>
    <col min="12292" max="12292" width="4.85546875" style="8" bestFit="1" customWidth="1"/>
    <col min="12293" max="12293" width="47.85546875" style="8" customWidth="1"/>
    <col min="12294" max="12295" width="8" style="8" customWidth="1"/>
    <col min="12296" max="12297" width="0" style="8" hidden="1" customWidth="1"/>
    <col min="12298" max="12299" width="8" style="8" customWidth="1"/>
    <col min="12300" max="12301" width="0" style="8" hidden="1" customWidth="1"/>
    <col min="12302" max="12303" width="8" style="8" customWidth="1"/>
    <col min="12304" max="12305" width="0" style="8" hidden="1" customWidth="1"/>
    <col min="12306" max="12307" width="8" style="8" customWidth="1"/>
    <col min="12308" max="12309" width="0" style="8" hidden="1" customWidth="1"/>
    <col min="12310" max="12311" width="8" style="8" customWidth="1"/>
    <col min="12312" max="12313" width="0" style="8" hidden="1" customWidth="1"/>
    <col min="12314" max="12315" width="8" style="8" customWidth="1"/>
    <col min="12316" max="12317" width="0" style="8" hidden="1" customWidth="1"/>
    <col min="12318" max="12319" width="8" style="8" customWidth="1"/>
    <col min="12320" max="12321" width="0" style="8" hidden="1" customWidth="1"/>
    <col min="12322" max="12323" width="8" style="8" customWidth="1"/>
    <col min="12324" max="12325" width="0" style="8" hidden="1" customWidth="1"/>
    <col min="12326" max="12327" width="8" style="8" customWidth="1"/>
    <col min="12328" max="12329" width="0" style="8" hidden="1" customWidth="1"/>
    <col min="12330" max="12331" width="8" style="8" customWidth="1"/>
    <col min="12332" max="12333" width="0" style="8" hidden="1" customWidth="1"/>
    <col min="12334" max="12335" width="8" style="8" customWidth="1"/>
    <col min="12336" max="12337" width="0" style="8" hidden="1" customWidth="1"/>
    <col min="12338" max="12339" width="8" style="8" customWidth="1"/>
    <col min="12340" max="12341" width="0" style="8" hidden="1" customWidth="1"/>
    <col min="12342" max="12343" width="8" style="8" customWidth="1"/>
    <col min="12344" max="12345" width="0" style="8" hidden="1" customWidth="1"/>
    <col min="12346" max="12347" width="8" style="8" customWidth="1"/>
    <col min="12348" max="12349" width="0" style="8" hidden="1" customWidth="1"/>
    <col min="12350" max="12351" width="8" style="8" customWidth="1"/>
    <col min="12352" max="12355" width="0" style="8" hidden="1" customWidth="1"/>
    <col min="12356" max="12544" width="9.140625" style="8"/>
    <col min="12545" max="12545" width="10.140625" style="8" bestFit="1" customWidth="1"/>
    <col min="12546" max="12546" width="3.28515625" style="8" customWidth="1"/>
    <col min="12547" max="12547" width="5.5703125" style="8" bestFit="1" customWidth="1"/>
    <col min="12548" max="12548" width="4.85546875" style="8" bestFit="1" customWidth="1"/>
    <col min="12549" max="12549" width="47.85546875" style="8" customWidth="1"/>
    <col min="12550" max="12551" width="8" style="8" customWidth="1"/>
    <col min="12552" max="12553" width="0" style="8" hidden="1" customWidth="1"/>
    <col min="12554" max="12555" width="8" style="8" customWidth="1"/>
    <col min="12556" max="12557" width="0" style="8" hidden="1" customWidth="1"/>
    <col min="12558" max="12559" width="8" style="8" customWidth="1"/>
    <col min="12560" max="12561" width="0" style="8" hidden="1" customWidth="1"/>
    <col min="12562" max="12563" width="8" style="8" customWidth="1"/>
    <col min="12564" max="12565" width="0" style="8" hidden="1" customWidth="1"/>
    <col min="12566" max="12567" width="8" style="8" customWidth="1"/>
    <col min="12568" max="12569" width="0" style="8" hidden="1" customWidth="1"/>
    <col min="12570" max="12571" width="8" style="8" customWidth="1"/>
    <col min="12572" max="12573" width="0" style="8" hidden="1" customWidth="1"/>
    <col min="12574" max="12575" width="8" style="8" customWidth="1"/>
    <col min="12576" max="12577" width="0" style="8" hidden="1" customWidth="1"/>
    <col min="12578" max="12579" width="8" style="8" customWidth="1"/>
    <col min="12580" max="12581" width="0" style="8" hidden="1" customWidth="1"/>
    <col min="12582" max="12583" width="8" style="8" customWidth="1"/>
    <col min="12584" max="12585" width="0" style="8" hidden="1" customWidth="1"/>
    <col min="12586" max="12587" width="8" style="8" customWidth="1"/>
    <col min="12588" max="12589" width="0" style="8" hidden="1" customWidth="1"/>
    <col min="12590" max="12591" width="8" style="8" customWidth="1"/>
    <col min="12592" max="12593" width="0" style="8" hidden="1" customWidth="1"/>
    <col min="12594" max="12595" width="8" style="8" customWidth="1"/>
    <col min="12596" max="12597" width="0" style="8" hidden="1" customWidth="1"/>
    <col min="12598" max="12599" width="8" style="8" customWidth="1"/>
    <col min="12600" max="12601" width="0" style="8" hidden="1" customWidth="1"/>
    <col min="12602" max="12603" width="8" style="8" customWidth="1"/>
    <col min="12604" max="12605" width="0" style="8" hidden="1" customWidth="1"/>
    <col min="12606" max="12607" width="8" style="8" customWidth="1"/>
    <col min="12608" max="12611" width="0" style="8" hidden="1" customWidth="1"/>
    <col min="12612" max="12800" width="9.140625" style="8"/>
    <col min="12801" max="12801" width="10.140625" style="8" bestFit="1" customWidth="1"/>
    <col min="12802" max="12802" width="3.28515625" style="8" customWidth="1"/>
    <col min="12803" max="12803" width="5.5703125" style="8" bestFit="1" customWidth="1"/>
    <col min="12804" max="12804" width="4.85546875" style="8" bestFit="1" customWidth="1"/>
    <col min="12805" max="12805" width="47.85546875" style="8" customWidth="1"/>
    <col min="12806" max="12807" width="8" style="8" customWidth="1"/>
    <col min="12808" max="12809" width="0" style="8" hidden="1" customWidth="1"/>
    <col min="12810" max="12811" width="8" style="8" customWidth="1"/>
    <col min="12812" max="12813" width="0" style="8" hidden="1" customWidth="1"/>
    <col min="12814" max="12815" width="8" style="8" customWidth="1"/>
    <col min="12816" max="12817" width="0" style="8" hidden="1" customWidth="1"/>
    <col min="12818" max="12819" width="8" style="8" customWidth="1"/>
    <col min="12820" max="12821" width="0" style="8" hidden="1" customWidth="1"/>
    <col min="12822" max="12823" width="8" style="8" customWidth="1"/>
    <col min="12824" max="12825" width="0" style="8" hidden="1" customWidth="1"/>
    <col min="12826" max="12827" width="8" style="8" customWidth="1"/>
    <col min="12828" max="12829" width="0" style="8" hidden="1" customWidth="1"/>
    <col min="12830" max="12831" width="8" style="8" customWidth="1"/>
    <col min="12832" max="12833" width="0" style="8" hidden="1" customWidth="1"/>
    <col min="12834" max="12835" width="8" style="8" customWidth="1"/>
    <col min="12836" max="12837" width="0" style="8" hidden="1" customWidth="1"/>
    <col min="12838" max="12839" width="8" style="8" customWidth="1"/>
    <col min="12840" max="12841" width="0" style="8" hidden="1" customWidth="1"/>
    <col min="12842" max="12843" width="8" style="8" customWidth="1"/>
    <col min="12844" max="12845" width="0" style="8" hidden="1" customWidth="1"/>
    <col min="12846" max="12847" width="8" style="8" customWidth="1"/>
    <col min="12848" max="12849" width="0" style="8" hidden="1" customWidth="1"/>
    <col min="12850" max="12851" width="8" style="8" customWidth="1"/>
    <col min="12852" max="12853" width="0" style="8" hidden="1" customWidth="1"/>
    <col min="12854" max="12855" width="8" style="8" customWidth="1"/>
    <col min="12856" max="12857" width="0" style="8" hidden="1" customWidth="1"/>
    <col min="12858" max="12859" width="8" style="8" customWidth="1"/>
    <col min="12860" max="12861" width="0" style="8" hidden="1" customWidth="1"/>
    <col min="12862" max="12863" width="8" style="8" customWidth="1"/>
    <col min="12864" max="12867" width="0" style="8" hidden="1" customWidth="1"/>
    <col min="12868" max="13056" width="9.140625" style="8"/>
    <col min="13057" max="13057" width="10.140625" style="8" bestFit="1" customWidth="1"/>
    <col min="13058" max="13058" width="3.28515625" style="8" customWidth="1"/>
    <col min="13059" max="13059" width="5.5703125" style="8" bestFit="1" customWidth="1"/>
    <col min="13060" max="13060" width="4.85546875" style="8" bestFit="1" customWidth="1"/>
    <col min="13061" max="13061" width="47.85546875" style="8" customWidth="1"/>
    <col min="13062" max="13063" width="8" style="8" customWidth="1"/>
    <col min="13064" max="13065" width="0" style="8" hidden="1" customWidth="1"/>
    <col min="13066" max="13067" width="8" style="8" customWidth="1"/>
    <col min="13068" max="13069" width="0" style="8" hidden="1" customWidth="1"/>
    <col min="13070" max="13071" width="8" style="8" customWidth="1"/>
    <col min="13072" max="13073" width="0" style="8" hidden="1" customWidth="1"/>
    <col min="13074" max="13075" width="8" style="8" customWidth="1"/>
    <col min="13076" max="13077" width="0" style="8" hidden="1" customWidth="1"/>
    <col min="13078" max="13079" width="8" style="8" customWidth="1"/>
    <col min="13080" max="13081" width="0" style="8" hidden="1" customWidth="1"/>
    <col min="13082" max="13083" width="8" style="8" customWidth="1"/>
    <col min="13084" max="13085" width="0" style="8" hidden="1" customWidth="1"/>
    <col min="13086" max="13087" width="8" style="8" customWidth="1"/>
    <col min="13088" max="13089" width="0" style="8" hidden="1" customWidth="1"/>
    <col min="13090" max="13091" width="8" style="8" customWidth="1"/>
    <col min="13092" max="13093" width="0" style="8" hidden="1" customWidth="1"/>
    <col min="13094" max="13095" width="8" style="8" customWidth="1"/>
    <col min="13096" max="13097" width="0" style="8" hidden="1" customWidth="1"/>
    <col min="13098" max="13099" width="8" style="8" customWidth="1"/>
    <col min="13100" max="13101" width="0" style="8" hidden="1" customWidth="1"/>
    <col min="13102" max="13103" width="8" style="8" customWidth="1"/>
    <col min="13104" max="13105" width="0" style="8" hidden="1" customWidth="1"/>
    <col min="13106" max="13107" width="8" style="8" customWidth="1"/>
    <col min="13108" max="13109" width="0" style="8" hidden="1" customWidth="1"/>
    <col min="13110" max="13111" width="8" style="8" customWidth="1"/>
    <col min="13112" max="13113" width="0" style="8" hidden="1" customWidth="1"/>
    <col min="13114" max="13115" width="8" style="8" customWidth="1"/>
    <col min="13116" max="13117" width="0" style="8" hidden="1" customWidth="1"/>
    <col min="13118" max="13119" width="8" style="8" customWidth="1"/>
    <col min="13120" max="13123" width="0" style="8" hidden="1" customWidth="1"/>
    <col min="13124" max="13312" width="9.140625" style="8"/>
    <col min="13313" max="13313" width="10.140625" style="8" bestFit="1" customWidth="1"/>
    <col min="13314" max="13314" width="3.28515625" style="8" customWidth="1"/>
    <col min="13315" max="13315" width="5.5703125" style="8" bestFit="1" customWidth="1"/>
    <col min="13316" max="13316" width="4.85546875" style="8" bestFit="1" customWidth="1"/>
    <col min="13317" max="13317" width="47.85546875" style="8" customWidth="1"/>
    <col min="13318" max="13319" width="8" style="8" customWidth="1"/>
    <col min="13320" max="13321" width="0" style="8" hidden="1" customWidth="1"/>
    <col min="13322" max="13323" width="8" style="8" customWidth="1"/>
    <col min="13324" max="13325" width="0" style="8" hidden="1" customWidth="1"/>
    <col min="13326" max="13327" width="8" style="8" customWidth="1"/>
    <col min="13328" max="13329" width="0" style="8" hidden="1" customWidth="1"/>
    <col min="13330" max="13331" width="8" style="8" customWidth="1"/>
    <col min="13332" max="13333" width="0" style="8" hidden="1" customWidth="1"/>
    <col min="13334" max="13335" width="8" style="8" customWidth="1"/>
    <col min="13336" max="13337" width="0" style="8" hidden="1" customWidth="1"/>
    <col min="13338" max="13339" width="8" style="8" customWidth="1"/>
    <col min="13340" max="13341" width="0" style="8" hidden="1" customWidth="1"/>
    <col min="13342" max="13343" width="8" style="8" customWidth="1"/>
    <col min="13344" max="13345" width="0" style="8" hidden="1" customWidth="1"/>
    <col min="13346" max="13347" width="8" style="8" customWidth="1"/>
    <col min="13348" max="13349" width="0" style="8" hidden="1" customWidth="1"/>
    <col min="13350" max="13351" width="8" style="8" customWidth="1"/>
    <col min="13352" max="13353" width="0" style="8" hidden="1" customWidth="1"/>
    <col min="13354" max="13355" width="8" style="8" customWidth="1"/>
    <col min="13356" max="13357" width="0" style="8" hidden="1" customWidth="1"/>
    <col min="13358" max="13359" width="8" style="8" customWidth="1"/>
    <col min="13360" max="13361" width="0" style="8" hidden="1" customWidth="1"/>
    <col min="13362" max="13363" width="8" style="8" customWidth="1"/>
    <col min="13364" max="13365" width="0" style="8" hidden="1" customWidth="1"/>
    <col min="13366" max="13367" width="8" style="8" customWidth="1"/>
    <col min="13368" max="13369" width="0" style="8" hidden="1" customWidth="1"/>
    <col min="13370" max="13371" width="8" style="8" customWidth="1"/>
    <col min="13372" max="13373" width="0" style="8" hidden="1" customWidth="1"/>
    <col min="13374" max="13375" width="8" style="8" customWidth="1"/>
    <col min="13376" max="13379" width="0" style="8" hidden="1" customWidth="1"/>
    <col min="13380" max="13568" width="9.140625" style="8"/>
    <col min="13569" max="13569" width="10.140625" style="8" bestFit="1" customWidth="1"/>
    <col min="13570" max="13570" width="3.28515625" style="8" customWidth="1"/>
    <col min="13571" max="13571" width="5.5703125" style="8" bestFit="1" customWidth="1"/>
    <col min="13572" max="13572" width="4.85546875" style="8" bestFit="1" customWidth="1"/>
    <col min="13573" max="13573" width="47.85546875" style="8" customWidth="1"/>
    <col min="13574" max="13575" width="8" style="8" customWidth="1"/>
    <col min="13576" max="13577" width="0" style="8" hidden="1" customWidth="1"/>
    <col min="13578" max="13579" width="8" style="8" customWidth="1"/>
    <col min="13580" max="13581" width="0" style="8" hidden="1" customWidth="1"/>
    <col min="13582" max="13583" width="8" style="8" customWidth="1"/>
    <col min="13584" max="13585" width="0" style="8" hidden="1" customWidth="1"/>
    <col min="13586" max="13587" width="8" style="8" customWidth="1"/>
    <col min="13588" max="13589" width="0" style="8" hidden="1" customWidth="1"/>
    <col min="13590" max="13591" width="8" style="8" customWidth="1"/>
    <col min="13592" max="13593" width="0" style="8" hidden="1" customWidth="1"/>
    <col min="13594" max="13595" width="8" style="8" customWidth="1"/>
    <col min="13596" max="13597" width="0" style="8" hidden="1" customWidth="1"/>
    <col min="13598" max="13599" width="8" style="8" customWidth="1"/>
    <col min="13600" max="13601" width="0" style="8" hidden="1" customWidth="1"/>
    <col min="13602" max="13603" width="8" style="8" customWidth="1"/>
    <col min="13604" max="13605" width="0" style="8" hidden="1" customWidth="1"/>
    <col min="13606" max="13607" width="8" style="8" customWidth="1"/>
    <col min="13608" max="13609" width="0" style="8" hidden="1" customWidth="1"/>
    <col min="13610" max="13611" width="8" style="8" customWidth="1"/>
    <col min="13612" max="13613" width="0" style="8" hidden="1" customWidth="1"/>
    <col min="13614" max="13615" width="8" style="8" customWidth="1"/>
    <col min="13616" max="13617" width="0" style="8" hidden="1" customWidth="1"/>
    <col min="13618" max="13619" width="8" style="8" customWidth="1"/>
    <col min="13620" max="13621" width="0" style="8" hidden="1" customWidth="1"/>
    <col min="13622" max="13623" width="8" style="8" customWidth="1"/>
    <col min="13624" max="13625" width="0" style="8" hidden="1" customWidth="1"/>
    <col min="13626" max="13627" width="8" style="8" customWidth="1"/>
    <col min="13628" max="13629" width="0" style="8" hidden="1" customWidth="1"/>
    <col min="13630" max="13631" width="8" style="8" customWidth="1"/>
    <col min="13632" max="13635" width="0" style="8" hidden="1" customWidth="1"/>
    <col min="13636" max="13824" width="9.140625" style="8"/>
    <col min="13825" max="13825" width="10.140625" style="8" bestFit="1" customWidth="1"/>
    <col min="13826" max="13826" width="3.28515625" style="8" customWidth="1"/>
    <col min="13827" max="13827" width="5.5703125" style="8" bestFit="1" customWidth="1"/>
    <col min="13828" max="13828" width="4.85546875" style="8" bestFit="1" customWidth="1"/>
    <col min="13829" max="13829" width="47.85546875" style="8" customWidth="1"/>
    <col min="13830" max="13831" width="8" style="8" customWidth="1"/>
    <col min="13832" max="13833" width="0" style="8" hidden="1" customWidth="1"/>
    <col min="13834" max="13835" width="8" style="8" customWidth="1"/>
    <col min="13836" max="13837" width="0" style="8" hidden="1" customWidth="1"/>
    <col min="13838" max="13839" width="8" style="8" customWidth="1"/>
    <col min="13840" max="13841" width="0" style="8" hidden="1" customWidth="1"/>
    <col min="13842" max="13843" width="8" style="8" customWidth="1"/>
    <col min="13844" max="13845" width="0" style="8" hidden="1" customWidth="1"/>
    <col min="13846" max="13847" width="8" style="8" customWidth="1"/>
    <col min="13848" max="13849" width="0" style="8" hidden="1" customWidth="1"/>
    <col min="13850" max="13851" width="8" style="8" customWidth="1"/>
    <col min="13852" max="13853" width="0" style="8" hidden="1" customWidth="1"/>
    <col min="13854" max="13855" width="8" style="8" customWidth="1"/>
    <col min="13856" max="13857" width="0" style="8" hidden="1" customWidth="1"/>
    <col min="13858" max="13859" width="8" style="8" customWidth="1"/>
    <col min="13860" max="13861" width="0" style="8" hidden="1" customWidth="1"/>
    <col min="13862" max="13863" width="8" style="8" customWidth="1"/>
    <col min="13864" max="13865" width="0" style="8" hidden="1" customWidth="1"/>
    <col min="13866" max="13867" width="8" style="8" customWidth="1"/>
    <col min="13868" max="13869" width="0" style="8" hidden="1" customWidth="1"/>
    <col min="13870" max="13871" width="8" style="8" customWidth="1"/>
    <col min="13872" max="13873" width="0" style="8" hidden="1" customWidth="1"/>
    <col min="13874" max="13875" width="8" style="8" customWidth="1"/>
    <col min="13876" max="13877" width="0" style="8" hidden="1" customWidth="1"/>
    <col min="13878" max="13879" width="8" style="8" customWidth="1"/>
    <col min="13880" max="13881" width="0" style="8" hidden="1" customWidth="1"/>
    <col min="13882" max="13883" width="8" style="8" customWidth="1"/>
    <col min="13884" max="13885" width="0" style="8" hidden="1" customWidth="1"/>
    <col min="13886" max="13887" width="8" style="8" customWidth="1"/>
    <col min="13888" max="13891" width="0" style="8" hidden="1" customWidth="1"/>
    <col min="13892" max="14080" width="9.140625" style="8"/>
    <col min="14081" max="14081" width="10.140625" style="8" bestFit="1" customWidth="1"/>
    <col min="14082" max="14082" width="3.28515625" style="8" customWidth="1"/>
    <col min="14083" max="14083" width="5.5703125" style="8" bestFit="1" customWidth="1"/>
    <col min="14084" max="14084" width="4.85546875" style="8" bestFit="1" customWidth="1"/>
    <col min="14085" max="14085" width="47.85546875" style="8" customWidth="1"/>
    <col min="14086" max="14087" width="8" style="8" customWidth="1"/>
    <col min="14088" max="14089" width="0" style="8" hidden="1" customWidth="1"/>
    <col min="14090" max="14091" width="8" style="8" customWidth="1"/>
    <col min="14092" max="14093" width="0" style="8" hidden="1" customWidth="1"/>
    <col min="14094" max="14095" width="8" style="8" customWidth="1"/>
    <col min="14096" max="14097" width="0" style="8" hidden="1" customWidth="1"/>
    <col min="14098" max="14099" width="8" style="8" customWidth="1"/>
    <col min="14100" max="14101" width="0" style="8" hidden="1" customWidth="1"/>
    <col min="14102" max="14103" width="8" style="8" customWidth="1"/>
    <col min="14104" max="14105" width="0" style="8" hidden="1" customWidth="1"/>
    <col min="14106" max="14107" width="8" style="8" customWidth="1"/>
    <col min="14108" max="14109" width="0" style="8" hidden="1" customWidth="1"/>
    <col min="14110" max="14111" width="8" style="8" customWidth="1"/>
    <col min="14112" max="14113" width="0" style="8" hidden="1" customWidth="1"/>
    <col min="14114" max="14115" width="8" style="8" customWidth="1"/>
    <col min="14116" max="14117" width="0" style="8" hidden="1" customWidth="1"/>
    <col min="14118" max="14119" width="8" style="8" customWidth="1"/>
    <col min="14120" max="14121" width="0" style="8" hidden="1" customWidth="1"/>
    <col min="14122" max="14123" width="8" style="8" customWidth="1"/>
    <col min="14124" max="14125" width="0" style="8" hidden="1" customWidth="1"/>
    <col min="14126" max="14127" width="8" style="8" customWidth="1"/>
    <col min="14128" max="14129" width="0" style="8" hidden="1" customWidth="1"/>
    <col min="14130" max="14131" width="8" style="8" customWidth="1"/>
    <col min="14132" max="14133" width="0" style="8" hidden="1" customWidth="1"/>
    <col min="14134" max="14135" width="8" style="8" customWidth="1"/>
    <col min="14136" max="14137" width="0" style="8" hidden="1" customWidth="1"/>
    <col min="14138" max="14139" width="8" style="8" customWidth="1"/>
    <col min="14140" max="14141" width="0" style="8" hidden="1" customWidth="1"/>
    <col min="14142" max="14143" width="8" style="8" customWidth="1"/>
    <col min="14144" max="14147" width="0" style="8" hidden="1" customWidth="1"/>
    <col min="14148" max="14336" width="9.140625" style="8"/>
    <col min="14337" max="14337" width="10.140625" style="8" bestFit="1" customWidth="1"/>
    <col min="14338" max="14338" width="3.28515625" style="8" customWidth="1"/>
    <col min="14339" max="14339" width="5.5703125" style="8" bestFit="1" customWidth="1"/>
    <col min="14340" max="14340" width="4.85546875" style="8" bestFit="1" customWidth="1"/>
    <col min="14341" max="14341" width="47.85546875" style="8" customWidth="1"/>
    <col min="14342" max="14343" width="8" style="8" customWidth="1"/>
    <col min="14344" max="14345" width="0" style="8" hidden="1" customWidth="1"/>
    <col min="14346" max="14347" width="8" style="8" customWidth="1"/>
    <col min="14348" max="14349" width="0" style="8" hidden="1" customWidth="1"/>
    <col min="14350" max="14351" width="8" style="8" customWidth="1"/>
    <col min="14352" max="14353" width="0" style="8" hidden="1" customWidth="1"/>
    <col min="14354" max="14355" width="8" style="8" customWidth="1"/>
    <col min="14356" max="14357" width="0" style="8" hidden="1" customWidth="1"/>
    <col min="14358" max="14359" width="8" style="8" customWidth="1"/>
    <col min="14360" max="14361" width="0" style="8" hidden="1" customWidth="1"/>
    <col min="14362" max="14363" width="8" style="8" customWidth="1"/>
    <col min="14364" max="14365" width="0" style="8" hidden="1" customWidth="1"/>
    <col min="14366" max="14367" width="8" style="8" customWidth="1"/>
    <col min="14368" max="14369" width="0" style="8" hidden="1" customWidth="1"/>
    <col min="14370" max="14371" width="8" style="8" customWidth="1"/>
    <col min="14372" max="14373" width="0" style="8" hidden="1" customWidth="1"/>
    <col min="14374" max="14375" width="8" style="8" customWidth="1"/>
    <col min="14376" max="14377" width="0" style="8" hidden="1" customWidth="1"/>
    <col min="14378" max="14379" width="8" style="8" customWidth="1"/>
    <col min="14380" max="14381" width="0" style="8" hidden="1" customWidth="1"/>
    <col min="14382" max="14383" width="8" style="8" customWidth="1"/>
    <col min="14384" max="14385" width="0" style="8" hidden="1" customWidth="1"/>
    <col min="14386" max="14387" width="8" style="8" customWidth="1"/>
    <col min="14388" max="14389" width="0" style="8" hidden="1" customWidth="1"/>
    <col min="14390" max="14391" width="8" style="8" customWidth="1"/>
    <col min="14392" max="14393" width="0" style="8" hidden="1" customWidth="1"/>
    <col min="14394" max="14395" width="8" style="8" customWidth="1"/>
    <col min="14396" max="14397" width="0" style="8" hidden="1" customWidth="1"/>
    <col min="14398" max="14399" width="8" style="8" customWidth="1"/>
    <col min="14400" max="14403" width="0" style="8" hidden="1" customWidth="1"/>
    <col min="14404" max="14592" width="9.140625" style="8"/>
    <col min="14593" max="14593" width="10.140625" style="8" bestFit="1" customWidth="1"/>
    <col min="14594" max="14594" width="3.28515625" style="8" customWidth="1"/>
    <col min="14595" max="14595" width="5.5703125" style="8" bestFit="1" customWidth="1"/>
    <col min="14596" max="14596" width="4.85546875" style="8" bestFit="1" customWidth="1"/>
    <col min="14597" max="14597" width="47.85546875" style="8" customWidth="1"/>
    <col min="14598" max="14599" width="8" style="8" customWidth="1"/>
    <col min="14600" max="14601" width="0" style="8" hidden="1" customWidth="1"/>
    <col min="14602" max="14603" width="8" style="8" customWidth="1"/>
    <col min="14604" max="14605" width="0" style="8" hidden="1" customWidth="1"/>
    <col min="14606" max="14607" width="8" style="8" customWidth="1"/>
    <col min="14608" max="14609" width="0" style="8" hidden="1" customWidth="1"/>
    <col min="14610" max="14611" width="8" style="8" customWidth="1"/>
    <col min="14612" max="14613" width="0" style="8" hidden="1" customWidth="1"/>
    <col min="14614" max="14615" width="8" style="8" customWidth="1"/>
    <col min="14616" max="14617" width="0" style="8" hidden="1" customWidth="1"/>
    <col min="14618" max="14619" width="8" style="8" customWidth="1"/>
    <col min="14620" max="14621" width="0" style="8" hidden="1" customWidth="1"/>
    <col min="14622" max="14623" width="8" style="8" customWidth="1"/>
    <col min="14624" max="14625" width="0" style="8" hidden="1" customWidth="1"/>
    <col min="14626" max="14627" width="8" style="8" customWidth="1"/>
    <col min="14628" max="14629" width="0" style="8" hidden="1" customWidth="1"/>
    <col min="14630" max="14631" width="8" style="8" customWidth="1"/>
    <col min="14632" max="14633" width="0" style="8" hidden="1" customWidth="1"/>
    <col min="14634" max="14635" width="8" style="8" customWidth="1"/>
    <col min="14636" max="14637" width="0" style="8" hidden="1" customWidth="1"/>
    <col min="14638" max="14639" width="8" style="8" customWidth="1"/>
    <col min="14640" max="14641" width="0" style="8" hidden="1" customWidth="1"/>
    <col min="14642" max="14643" width="8" style="8" customWidth="1"/>
    <col min="14644" max="14645" width="0" style="8" hidden="1" customWidth="1"/>
    <col min="14646" max="14647" width="8" style="8" customWidth="1"/>
    <col min="14648" max="14649" width="0" style="8" hidden="1" customWidth="1"/>
    <col min="14650" max="14651" width="8" style="8" customWidth="1"/>
    <col min="14652" max="14653" width="0" style="8" hidden="1" customWidth="1"/>
    <col min="14654" max="14655" width="8" style="8" customWidth="1"/>
    <col min="14656" max="14659" width="0" style="8" hidden="1" customWidth="1"/>
    <col min="14660" max="14848" width="9.140625" style="8"/>
    <col min="14849" max="14849" width="10.140625" style="8" bestFit="1" customWidth="1"/>
    <col min="14850" max="14850" width="3.28515625" style="8" customWidth="1"/>
    <col min="14851" max="14851" width="5.5703125" style="8" bestFit="1" customWidth="1"/>
    <col min="14852" max="14852" width="4.85546875" style="8" bestFit="1" customWidth="1"/>
    <col min="14853" max="14853" width="47.85546875" style="8" customWidth="1"/>
    <col min="14854" max="14855" width="8" style="8" customWidth="1"/>
    <col min="14856" max="14857" width="0" style="8" hidden="1" customWidth="1"/>
    <col min="14858" max="14859" width="8" style="8" customWidth="1"/>
    <col min="14860" max="14861" width="0" style="8" hidden="1" customWidth="1"/>
    <col min="14862" max="14863" width="8" style="8" customWidth="1"/>
    <col min="14864" max="14865" width="0" style="8" hidden="1" customWidth="1"/>
    <col min="14866" max="14867" width="8" style="8" customWidth="1"/>
    <col min="14868" max="14869" width="0" style="8" hidden="1" customWidth="1"/>
    <col min="14870" max="14871" width="8" style="8" customWidth="1"/>
    <col min="14872" max="14873" width="0" style="8" hidden="1" customWidth="1"/>
    <col min="14874" max="14875" width="8" style="8" customWidth="1"/>
    <col min="14876" max="14877" width="0" style="8" hidden="1" customWidth="1"/>
    <col min="14878" max="14879" width="8" style="8" customWidth="1"/>
    <col min="14880" max="14881" width="0" style="8" hidden="1" customWidth="1"/>
    <col min="14882" max="14883" width="8" style="8" customWidth="1"/>
    <col min="14884" max="14885" width="0" style="8" hidden="1" customWidth="1"/>
    <col min="14886" max="14887" width="8" style="8" customWidth="1"/>
    <col min="14888" max="14889" width="0" style="8" hidden="1" customWidth="1"/>
    <col min="14890" max="14891" width="8" style="8" customWidth="1"/>
    <col min="14892" max="14893" width="0" style="8" hidden="1" customWidth="1"/>
    <col min="14894" max="14895" width="8" style="8" customWidth="1"/>
    <col min="14896" max="14897" width="0" style="8" hidden="1" customWidth="1"/>
    <col min="14898" max="14899" width="8" style="8" customWidth="1"/>
    <col min="14900" max="14901" width="0" style="8" hidden="1" customWidth="1"/>
    <col min="14902" max="14903" width="8" style="8" customWidth="1"/>
    <col min="14904" max="14905" width="0" style="8" hidden="1" customWidth="1"/>
    <col min="14906" max="14907" width="8" style="8" customWidth="1"/>
    <col min="14908" max="14909" width="0" style="8" hidden="1" customWidth="1"/>
    <col min="14910" max="14911" width="8" style="8" customWidth="1"/>
    <col min="14912" max="14915" width="0" style="8" hidden="1" customWidth="1"/>
    <col min="14916" max="15104" width="9.140625" style="8"/>
    <col min="15105" max="15105" width="10.140625" style="8" bestFit="1" customWidth="1"/>
    <col min="15106" max="15106" width="3.28515625" style="8" customWidth="1"/>
    <col min="15107" max="15107" width="5.5703125" style="8" bestFit="1" customWidth="1"/>
    <col min="15108" max="15108" width="4.85546875" style="8" bestFit="1" customWidth="1"/>
    <col min="15109" max="15109" width="47.85546875" style="8" customWidth="1"/>
    <col min="15110" max="15111" width="8" style="8" customWidth="1"/>
    <col min="15112" max="15113" width="0" style="8" hidden="1" customWidth="1"/>
    <col min="15114" max="15115" width="8" style="8" customWidth="1"/>
    <col min="15116" max="15117" width="0" style="8" hidden="1" customWidth="1"/>
    <col min="15118" max="15119" width="8" style="8" customWidth="1"/>
    <col min="15120" max="15121" width="0" style="8" hidden="1" customWidth="1"/>
    <col min="15122" max="15123" width="8" style="8" customWidth="1"/>
    <col min="15124" max="15125" width="0" style="8" hidden="1" customWidth="1"/>
    <col min="15126" max="15127" width="8" style="8" customWidth="1"/>
    <col min="15128" max="15129" width="0" style="8" hidden="1" customWidth="1"/>
    <col min="15130" max="15131" width="8" style="8" customWidth="1"/>
    <col min="15132" max="15133" width="0" style="8" hidden="1" customWidth="1"/>
    <col min="15134" max="15135" width="8" style="8" customWidth="1"/>
    <col min="15136" max="15137" width="0" style="8" hidden="1" customWidth="1"/>
    <col min="15138" max="15139" width="8" style="8" customWidth="1"/>
    <col min="15140" max="15141" width="0" style="8" hidden="1" customWidth="1"/>
    <col min="15142" max="15143" width="8" style="8" customWidth="1"/>
    <col min="15144" max="15145" width="0" style="8" hidden="1" customWidth="1"/>
    <col min="15146" max="15147" width="8" style="8" customWidth="1"/>
    <col min="15148" max="15149" width="0" style="8" hidden="1" customWidth="1"/>
    <col min="15150" max="15151" width="8" style="8" customWidth="1"/>
    <col min="15152" max="15153" width="0" style="8" hidden="1" customWidth="1"/>
    <col min="15154" max="15155" width="8" style="8" customWidth="1"/>
    <col min="15156" max="15157" width="0" style="8" hidden="1" customWidth="1"/>
    <col min="15158" max="15159" width="8" style="8" customWidth="1"/>
    <col min="15160" max="15161" width="0" style="8" hidden="1" customWidth="1"/>
    <col min="15162" max="15163" width="8" style="8" customWidth="1"/>
    <col min="15164" max="15165" width="0" style="8" hidden="1" customWidth="1"/>
    <col min="15166" max="15167" width="8" style="8" customWidth="1"/>
    <col min="15168" max="15171" width="0" style="8" hidden="1" customWidth="1"/>
    <col min="15172" max="15360" width="9.140625" style="8"/>
    <col min="15361" max="15361" width="10.140625" style="8" bestFit="1" customWidth="1"/>
    <col min="15362" max="15362" width="3.28515625" style="8" customWidth="1"/>
    <col min="15363" max="15363" width="5.5703125" style="8" bestFit="1" customWidth="1"/>
    <col min="15364" max="15364" width="4.85546875" style="8" bestFit="1" customWidth="1"/>
    <col min="15365" max="15365" width="47.85546875" style="8" customWidth="1"/>
    <col min="15366" max="15367" width="8" style="8" customWidth="1"/>
    <col min="15368" max="15369" width="0" style="8" hidden="1" customWidth="1"/>
    <col min="15370" max="15371" width="8" style="8" customWidth="1"/>
    <col min="15372" max="15373" width="0" style="8" hidden="1" customWidth="1"/>
    <col min="15374" max="15375" width="8" style="8" customWidth="1"/>
    <col min="15376" max="15377" width="0" style="8" hidden="1" customWidth="1"/>
    <col min="15378" max="15379" width="8" style="8" customWidth="1"/>
    <col min="15380" max="15381" width="0" style="8" hidden="1" customWidth="1"/>
    <col min="15382" max="15383" width="8" style="8" customWidth="1"/>
    <col min="15384" max="15385" width="0" style="8" hidden="1" customWidth="1"/>
    <col min="15386" max="15387" width="8" style="8" customWidth="1"/>
    <col min="15388" max="15389" width="0" style="8" hidden="1" customWidth="1"/>
    <col min="15390" max="15391" width="8" style="8" customWidth="1"/>
    <col min="15392" max="15393" width="0" style="8" hidden="1" customWidth="1"/>
    <col min="15394" max="15395" width="8" style="8" customWidth="1"/>
    <col min="15396" max="15397" width="0" style="8" hidden="1" customWidth="1"/>
    <col min="15398" max="15399" width="8" style="8" customWidth="1"/>
    <col min="15400" max="15401" width="0" style="8" hidden="1" customWidth="1"/>
    <col min="15402" max="15403" width="8" style="8" customWidth="1"/>
    <col min="15404" max="15405" width="0" style="8" hidden="1" customWidth="1"/>
    <col min="15406" max="15407" width="8" style="8" customWidth="1"/>
    <col min="15408" max="15409" width="0" style="8" hidden="1" customWidth="1"/>
    <col min="15410" max="15411" width="8" style="8" customWidth="1"/>
    <col min="15412" max="15413" width="0" style="8" hidden="1" customWidth="1"/>
    <col min="15414" max="15415" width="8" style="8" customWidth="1"/>
    <col min="15416" max="15417" width="0" style="8" hidden="1" customWidth="1"/>
    <col min="15418" max="15419" width="8" style="8" customWidth="1"/>
    <col min="15420" max="15421" width="0" style="8" hidden="1" customWidth="1"/>
    <col min="15422" max="15423" width="8" style="8" customWidth="1"/>
    <col min="15424" max="15427" width="0" style="8" hidden="1" customWidth="1"/>
    <col min="15428" max="15616" width="9.140625" style="8"/>
    <col min="15617" max="15617" width="10.140625" style="8" bestFit="1" customWidth="1"/>
    <col min="15618" max="15618" width="3.28515625" style="8" customWidth="1"/>
    <col min="15619" max="15619" width="5.5703125" style="8" bestFit="1" customWidth="1"/>
    <col min="15620" max="15620" width="4.85546875" style="8" bestFit="1" customWidth="1"/>
    <col min="15621" max="15621" width="47.85546875" style="8" customWidth="1"/>
    <col min="15622" max="15623" width="8" style="8" customWidth="1"/>
    <col min="15624" max="15625" width="0" style="8" hidden="1" customWidth="1"/>
    <col min="15626" max="15627" width="8" style="8" customWidth="1"/>
    <col min="15628" max="15629" width="0" style="8" hidden="1" customWidth="1"/>
    <col min="15630" max="15631" width="8" style="8" customWidth="1"/>
    <col min="15632" max="15633" width="0" style="8" hidden="1" customWidth="1"/>
    <col min="15634" max="15635" width="8" style="8" customWidth="1"/>
    <col min="15636" max="15637" width="0" style="8" hidden="1" customWidth="1"/>
    <col min="15638" max="15639" width="8" style="8" customWidth="1"/>
    <col min="15640" max="15641" width="0" style="8" hidden="1" customWidth="1"/>
    <col min="15642" max="15643" width="8" style="8" customWidth="1"/>
    <col min="15644" max="15645" width="0" style="8" hidden="1" customWidth="1"/>
    <col min="15646" max="15647" width="8" style="8" customWidth="1"/>
    <col min="15648" max="15649" width="0" style="8" hidden="1" customWidth="1"/>
    <col min="15650" max="15651" width="8" style="8" customWidth="1"/>
    <col min="15652" max="15653" width="0" style="8" hidden="1" customWidth="1"/>
    <col min="15654" max="15655" width="8" style="8" customWidth="1"/>
    <col min="15656" max="15657" width="0" style="8" hidden="1" customWidth="1"/>
    <col min="15658" max="15659" width="8" style="8" customWidth="1"/>
    <col min="15660" max="15661" width="0" style="8" hidden="1" customWidth="1"/>
    <col min="15662" max="15663" width="8" style="8" customWidth="1"/>
    <col min="15664" max="15665" width="0" style="8" hidden="1" customWidth="1"/>
    <col min="15666" max="15667" width="8" style="8" customWidth="1"/>
    <col min="15668" max="15669" width="0" style="8" hidden="1" customWidth="1"/>
    <col min="15670" max="15671" width="8" style="8" customWidth="1"/>
    <col min="15672" max="15673" width="0" style="8" hidden="1" customWidth="1"/>
    <col min="15674" max="15675" width="8" style="8" customWidth="1"/>
    <col min="15676" max="15677" width="0" style="8" hidden="1" customWidth="1"/>
    <col min="15678" max="15679" width="8" style="8" customWidth="1"/>
    <col min="15680" max="15683" width="0" style="8" hidden="1" customWidth="1"/>
    <col min="15684" max="15872" width="9.140625" style="8"/>
    <col min="15873" max="15873" width="10.140625" style="8" bestFit="1" customWidth="1"/>
    <col min="15874" max="15874" width="3.28515625" style="8" customWidth="1"/>
    <col min="15875" max="15875" width="5.5703125" style="8" bestFit="1" customWidth="1"/>
    <col min="15876" max="15876" width="4.85546875" style="8" bestFit="1" customWidth="1"/>
    <col min="15877" max="15877" width="47.85546875" style="8" customWidth="1"/>
    <col min="15878" max="15879" width="8" style="8" customWidth="1"/>
    <col min="15880" max="15881" width="0" style="8" hidden="1" customWidth="1"/>
    <col min="15882" max="15883" width="8" style="8" customWidth="1"/>
    <col min="15884" max="15885" width="0" style="8" hidden="1" customWidth="1"/>
    <col min="15886" max="15887" width="8" style="8" customWidth="1"/>
    <col min="15888" max="15889" width="0" style="8" hidden="1" customWidth="1"/>
    <col min="15890" max="15891" width="8" style="8" customWidth="1"/>
    <col min="15892" max="15893" width="0" style="8" hidden="1" customWidth="1"/>
    <col min="15894" max="15895" width="8" style="8" customWidth="1"/>
    <col min="15896" max="15897" width="0" style="8" hidden="1" customWidth="1"/>
    <col min="15898" max="15899" width="8" style="8" customWidth="1"/>
    <col min="15900" max="15901" width="0" style="8" hidden="1" customWidth="1"/>
    <col min="15902" max="15903" width="8" style="8" customWidth="1"/>
    <col min="15904" max="15905" width="0" style="8" hidden="1" customWidth="1"/>
    <col min="15906" max="15907" width="8" style="8" customWidth="1"/>
    <col min="15908" max="15909" width="0" style="8" hidden="1" customWidth="1"/>
    <col min="15910" max="15911" width="8" style="8" customWidth="1"/>
    <col min="15912" max="15913" width="0" style="8" hidden="1" customWidth="1"/>
    <col min="15914" max="15915" width="8" style="8" customWidth="1"/>
    <col min="15916" max="15917" width="0" style="8" hidden="1" customWidth="1"/>
    <col min="15918" max="15919" width="8" style="8" customWidth="1"/>
    <col min="15920" max="15921" width="0" style="8" hidden="1" customWidth="1"/>
    <col min="15922" max="15923" width="8" style="8" customWidth="1"/>
    <col min="15924" max="15925" width="0" style="8" hidden="1" customWidth="1"/>
    <col min="15926" max="15927" width="8" style="8" customWidth="1"/>
    <col min="15928" max="15929" width="0" style="8" hidden="1" customWidth="1"/>
    <col min="15930" max="15931" width="8" style="8" customWidth="1"/>
    <col min="15932" max="15933" width="0" style="8" hidden="1" customWidth="1"/>
    <col min="15934" max="15935" width="8" style="8" customWidth="1"/>
    <col min="15936" max="15939" width="0" style="8" hidden="1" customWidth="1"/>
    <col min="15940" max="16128" width="9.140625" style="8"/>
    <col min="16129" max="16129" width="10.140625" style="8" bestFit="1" customWidth="1"/>
    <col min="16130" max="16130" width="3.28515625" style="8" customWidth="1"/>
    <col min="16131" max="16131" width="5.5703125" style="8" bestFit="1" customWidth="1"/>
    <col min="16132" max="16132" width="4.85546875" style="8" bestFit="1" customWidth="1"/>
    <col min="16133" max="16133" width="47.85546875" style="8" customWidth="1"/>
    <col min="16134" max="16135" width="8" style="8" customWidth="1"/>
    <col min="16136" max="16137" width="0" style="8" hidden="1" customWidth="1"/>
    <col min="16138" max="16139" width="8" style="8" customWidth="1"/>
    <col min="16140" max="16141" width="0" style="8" hidden="1" customWidth="1"/>
    <col min="16142" max="16143" width="8" style="8" customWidth="1"/>
    <col min="16144" max="16145" width="0" style="8" hidden="1" customWidth="1"/>
    <col min="16146" max="16147" width="8" style="8" customWidth="1"/>
    <col min="16148" max="16149" width="0" style="8" hidden="1" customWidth="1"/>
    <col min="16150" max="16151" width="8" style="8" customWidth="1"/>
    <col min="16152" max="16153" width="0" style="8" hidden="1" customWidth="1"/>
    <col min="16154" max="16155" width="8" style="8" customWidth="1"/>
    <col min="16156" max="16157" width="0" style="8" hidden="1" customWidth="1"/>
    <col min="16158" max="16159" width="8" style="8" customWidth="1"/>
    <col min="16160" max="16161" width="0" style="8" hidden="1" customWidth="1"/>
    <col min="16162" max="16163" width="8" style="8" customWidth="1"/>
    <col min="16164" max="16165" width="0" style="8" hidden="1" customWidth="1"/>
    <col min="16166" max="16167" width="8" style="8" customWidth="1"/>
    <col min="16168" max="16169" width="0" style="8" hidden="1" customWidth="1"/>
    <col min="16170" max="16171" width="8" style="8" customWidth="1"/>
    <col min="16172" max="16173" width="0" style="8" hidden="1" customWidth="1"/>
    <col min="16174" max="16175" width="8" style="8" customWidth="1"/>
    <col min="16176" max="16177" width="0" style="8" hidden="1" customWidth="1"/>
    <col min="16178" max="16179" width="8" style="8" customWidth="1"/>
    <col min="16180" max="16181" width="0" style="8" hidden="1" customWidth="1"/>
    <col min="16182" max="16183" width="8" style="8" customWidth="1"/>
    <col min="16184" max="16185" width="0" style="8" hidden="1" customWidth="1"/>
    <col min="16186" max="16187" width="8" style="8" customWidth="1"/>
    <col min="16188" max="16189" width="0" style="8" hidden="1" customWidth="1"/>
    <col min="16190" max="16191" width="8" style="8" customWidth="1"/>
    <col min="16192" max="16195" width="0" style="8" hidden="1" customWidth="1"/>
    <col min="16196" max="16384" width="9.140625" style="8"/>
  </cols>
  <sheetData>
    <row r="1" spans="1:68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6"/>
      <c r="BO1" s="7"/>
    </row>
    <row r="2" spans="1:68" hidden="1" x14ac:dyDescent="0.25">
      <c r="A2" s="9" t="s">
        <v>350</v>
      </c>
      <c r="B2" s="9"/>
      <c r="C2" s="9"/>
      <c r="D2" s="9"/>
      <c r="E2" s="10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47" t="s">
        <v>354</v>
      </c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11"/>
      <c r="BM2" s="11"/>
      <c r="BN2" s="12"/>
      <c r="BO2" s="12"/>
    </row>
    <row r="3" spans="1:68" hidden="1" x14ac:dyDescent="0.25">
      <c r="A3" s="9"/>
      <c r="B3" s="9"/>
      <c r="C3" s="9"/>
      <c r="D3" s="9"/>
      <c r="E3" s="10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48" t="s">
        <v>351</v>
      </c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11"/>
      <c r="BM3" s="11"/>
      <c r="BN3" s="12"/>
      <c r="BO3" s="12"/>
    </row>
    <row r="4" spans="1:68" hidden="1" x14ac:dyDescent="0.25">
      <c r="A4" s="9"/>
      <c r="B4" s="9"/>
      <c r="C4" s="9"/>
      <c r="D4" s="9"/>
      <c r="E4" s="10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48" t="s">
        <v>352</v>
      </c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11"/>
      <c r="BM4" s="11"/>
      <c r="BN4" s="12"/>
      <c r="BO4" s="12"/>
    </row>
    <row r="5" spans="1:68" hidden="1" x14ac:dyDescent="0.25">
      <c r="A5" s="9"/>
      <c r="B5" s="9"/>
      <c r="C5" s="9"/>
      <c r="D5" s="9"/>
      <c r="E5" s="10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48" t="s">
        <v>353</v>
      </c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11"/>
      <c r="BM5" s="11"/>
      <c r="BN5" s="12"/>
      <c r="BO5" s="12"/>
    </row>
    <row r="6" spans="1:68" x14ac:dyDescent="0.25">
      <c r="A6" s="9"/>
      <c r="B6" s="9"/>
      <c r="C6" s="9"/>
      <c r="D6" s="9"/>
      <c r="E6" s="10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2"/>
      <c r="BO6" s="12"/>
    </row>
    <row r="7" spans="1:68" ht="16.5" customHeight="1" x14ac:dyDescent="0.25">
      <c r="A7" s="44" t="s">
        <v>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68" ht="16.5" customHeight="1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68" ht="16.5" customHeight="1" x14ac:dyDescent="0.25">
      <c r="A9" s="44" t="str">
        <f>CONCATENATE(MID(G14,6,FIND("*",G14,1)-6)," за ",IF(MID(J14,FIND("*",J14,1)+4,2)="04","1 квартал ",IF(MID(J14,FIND("*",J14,1)+4,2)="07","1 полугодие ",IF(MID(J14,FIND("*",J14,1)+4,2)="10","9 месяцев ",""))),IF(MID(J14,FIND("*",J14,1)+4,2)="01",CONCATENATE(TEXT(VALUE(MID(J14,FIND("*",J14,1)+7,4)-1),"0000")," год"),CONCATENATE(MID(J14,FIND("*",J14,1)+7,4)," года")))</f>
        <v>Якшур-Бодьинского района за 2019 год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68" x14ac:dyDescent="0.25">
      <c r="F10" s="15"/>
      <c r="G10" s="15"/>
      <c r="H10" s="15"/>
      <c r="I10" s="15"/>
      <c r="J10" s="15"/>
      <c r="K10" s="15"/>
      <c r="L10" s="15"/>
      <c r="M10" s="15"/>
      <c r="N10" s="15"/>
      <c r="O10" s="15" t="s">
        <v>2</v>
      </c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6"/>
      <c r="BO10" s="16"/>
    </row>
    <row r="11" spans="1:68" s="20" customFormat="1" ht="33" customHeight="1" x14ac:dyDescent="0.2">
      <c r="A11" s="45" t="s">
        <v>3</v>
      </c>
      <c r="B11" s="45"/>
      <c r="C11" s="45"/>
      <c r="D11" s="45"/>
      <c r="E11" s="45" t="s">
        <v>4</v>
      </c>
      <c r="F11" s="46" t="s">
        <v>5</v>
      </c>
      <c r="G11" s="43"/>
      <c r="H11" s="43"/>
      <c r="I11" s="43"/>
      <c r="J11" s="46" t="s">
        <v>6</v>
      </c>
      <c r="K11" s="43"/>
      <c r="L11" s="43"/>
      <c r="M11" s="43"/>
      <c r="N11" s="46" t="s">
        <v>7</v>
      </c>
      <c r="O11" s="43"/>
      <c r="P11" s="43"/>
      <c r="Q11" s="43"/>
      <c r="R11" s="43" t="str">
        <f>"МО """&amp;LEFT(R14,FIND("$",R14,1)-1)&amp;""""</f>
        <v>МО "Большеошворцинское"</v>
      </c>
      <c r="S11" s="43"/>
      <c r="T11" s="43"/>
      <c r="U11" s="43"/>
      <c r="V11" s="43" t="str">
        <f>"МО """&amp;LEFT(V14,FIND("$",V14,1)-1)&amp;""""</f>
        <v>МО "Варавайское"</v>
      </c>
      <c r="W11" s="43"/>
      <c r="X11" s="43"/>
      <c r="Y11" s="43"/>
      <c r="Z11" s="43" t="str">
        <f>"МО """&amp;LEFT(Z14,FIND("$",Z14,1)-1)&amp;""""</f>
        <v>МО "Кекоранское"</v>
      </c>
      <c r="AA11" s="43"/>
      <c r="AB11" s="43"/>
      <c r="AC11" s="43"/>
      <c r="AD11" s="43" t="str">
        <f>"МО """&amp;LEFT(AD14,FIND("$",AD14,1)-1)&amp;""""</f>
        <v>МО "Лынгинское"</v>
      </c>
      <c r="AE11" s="43"/>
      <c r="AF11" s="43"/>
      <c r="AG11" s="43"/>
      <c r="AH11" s="43" t="str">
        <f>"МО """&amp;LEFT(AH14,FIND("$",AH14,1)-1)&amp;""""</f>
        <v>МО "Мукшинское"</v>
      </c>
      <c r="AI11" s="43"/>
      <c r="AJ11" s="43"/>
      <c r="AK11" s="43"/>
      <c r="AL11" s="43" t="str">
        <f>"МО """&amp;LEFT(AL14,FIND("$",AL14,1)-1)&amp;""""</f>
        <v>МО "Пушкаревское"</v>
      </c>
      <c r="AM11" s="43"/>
      <c r="AN11" s="43"/>
      <c r="AO11" s="43"/>
      <c r="AP11" s="43" t="str">
        <f>"МО """&amp;LEFT(AP14,FIND("$",AP14,1)-1)&amp;""""</f>
        <v>МО "Селыченское"</v>
      </c>
      <c r="AQ11" s="43"/>
      <c r="AR11" s="43"/>
      <c r="AS11" s="43"/>
      <c r="AT11" s="43" t="str">
        <f>"МО """&amp;LEFT(AT14,FIND("$",AT14,1)-1)&amp;""""</f>
        <v>МО "Старозятцинское"</v>
      </c>
      <c r="AU11" s="43"/>
      <c r="AV11" s="43"/>
      <c r="AW11" s="43"/>
      <c r="AX11" s="43" t="str">
        <f>"МО """&amp;LEFT(AX14,FIND("$",AX14,1)-1)&amp;""""</f>
        <v>МО "Чернушинское"</v>
      </c>
      <c r="AY11" s="43"/>
      <c r="AZ11" s="43"/>
      <c r="BA11" s="43"/>
      <c r="BB11" s="43" t="str">
        <f>"МО """&amp;LEFT(BB14,FIND("$",BB14,1)-1)&amp;""""</f>
        <v>МО "Чуровское"</v>
      </c>
      <c r="BC11" s="43"/>
      <c r="BD11" s="43"/>
      <c r="BE11" s="43"/>
      <c r="BF11" s="43" t="str">
        <f>"МО """&amp;LEFT(BF14,FIND("$",BF14,1)-1)&amp;""""</f>
        <v>МО "Якшур-Бодьинское"</v>
      </c>
      <c r="BG11" s="43"/>
      <c r="BH11" s="43"/>
      <c r="BI11" s="43"/>
      <c r="BJ11" s="43" t="str">
        <f>"МО """&amp;LEFT(BJ14,FIND("$",BJ14,1)-1)&amp;""""</f>
        <v>МО "Якшурское"</v>
      </c>
      <c r="BK11" s="43"/>
      <c r="BL11" s="43"/>
      <c r="BM11" s="43"/>
      <c r="BN11" s="17"/>
      <c r="BO11" s="18"/>
      <c r="BP11" s="19"/>
    </row>
    <row r="12" spans="1:68" ht="83.25" customHeight="1" x14ac:dyDescent="0.25">
      <c r="A12" s="45"/>
      <c r="B12" s="45"/>
      <c r="C12" s="45"/>
      <c r="D12" s="45"/>
      <c r="E12" s="45" t="s">
        <v>4</v>
      </c>
      <c r="F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G12" s="21" t="str">
        <f>CONCATENATE("Исполнение на ",RIGHT($J$14,10))</f>
        <v>Исполнение на 01.01.2020</v>
      </c>
      <c r="H12" s="21"/>
      <c r="I12" s="21"/>
      <c r="J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K12" s="21" t="str">
        <f>CONCATENATE("Исполнение на ",RIGHT($J$14,10))</f>
        <v>Исполнение на 01.01.2020</v>
      </c>
      <c r="L12" s="21"/>
      <c r="M12" s="21"/>
      <c r="N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O12" s="21" t="str">
        <f>CONCATENATE("Исполнение на ",RIGHT($J$14,10))</f>
        <v>Исполнение на 01.01.2020</v>
      </c>
      <c r="P12" s="21"/>
      <c r="Q12" s="21"/>
      <c r="R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S12" s="21" t="str">
        <f>CONCATENATE("Исполнение на ",RIGHT($J$14,10))</f>
        <v>Исполнение на 01.01.2020</v>
      </c>
      <c r="T12" s="21"/>
      <c r="U12" s="21"/>
      <c r="V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W12" s="21" t="str">
        <f>CONCATENATE("Исполнение на ",RIGHT($J$14,10))</f>
        <v>Исполнение на 01.01.2020</v>
      </c>
      <c r="X12" s="21"/>
      <c r="Y12" s="21"/>
      <c r="Z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A12" s="21" t="str">
        <f>CONCATENATE("Исполнение на ",RIGHT($J$14,10))</f>
        <v>Исполнение на 01.01.2020</v>
      </c>
      <c r="AB12" s="21"/>
      <c r="AC12" s="21"/>
      <c r="AD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E12" s="21" t="str">
        <f>CONCATENATE("Исполнение на ",RIGHT($J$14,10))</f>
        <v>Исполнение на 01.01.2020</v>
      </c>
      <c r="AF12" s="21"/>
      <c r="AG12" s="21"/>
      <c r="AH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I12" s="21" t="str">
        <f>CONCATENATE("Исполнение на ",RIGHT($J$14,10))</f>
        <v>Исполнение на 01.01.2020</v>
      </c>
      <c r="AJ12" s="21"/>
      <c r="AK12" s="21"/>
      <c r="AL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M12" s="21" t="str">
        <f>CONCATENATE("Исполнение на ",RIGHT($J$14,10))</f>
        <v>Исполнение на 01.01.2020</v>
      </c>
      <c r="AN12" s="21"/>
      <c r="AO12" s="21"/>
      <c r="AP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Q12" s="21" t="str">
        <f>CONCATENATE("Исполнение на ",RIGHT($J$14,10))</f>
        <v>Исполнение на 01.01.2020</v>
      </c>
      <c r="AR12" s="21"/>
      <c r="AS12" s="21"/>
      <c r="AT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U12" s="21" t="str">
        <f>CONCATENATE("Исполнение на ",RIGHT($J$14,10))</f>
        <v>Исполнение на 01.01.2020</v>
      </c>
      <c r="AV12" s="21"/>
      <c r="AW12" s="21"/>
      <c r="AX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AY12" s="21" t="str">
        <f>CONCATENATE("Исполнение на ",RIGHT($J$14,10))</f>
        <v>Исполнение на 01.01.2020</v>
      </c>
      <c r="AZ12" s="21"/>
      <c r="BA12" s="21"/>
      <c r="BB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BC12" s="21" t="str">
        <f>CONCATENATE("Исполнение на ",RIGHT($J$14,10))</f>
        <v>Исполнение на 01.01.2020</v>
      </c>
      <c r="BD12" s="21"/>
      <c r="BE12" s="21"/>
      <c r="BF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BG12" s="21" t="str">
        <f>CONCATENATE("Исполнение на ",RIGHT($J$14,10))</f>
        <v>Исполнение на 01.01.2020</v>
      </c>
      <c r="BH12" s="21"/>
      <c r="BI12" s="21"/>
      <c r="BJ12" s="21" t="str">
        <f>CONCATENATE("Уточнённый план на ",IF(MID($J$14,FIND("*",$J$14,1)+4,2)="01",CONCATENATE(TEXT(VALUE(RIGHT($J$14,4)-1),"0000")," год"),CONCATENATE(RIGHT($J$14,4)," год")))</f>
        <v>Уточнённый план на 2019 год</v>
      </c>
      <c r="BK12" s="21" t="str">
        <f>CONCATENATE("Исполнение на ",RIGHT($J$14,10))</f>
        <v>Исполнение на 01.01.2020</v>
      </c>
      <c r="BL12" s="21"/>
      <c r="BM12" s="21"/>
      <c r="BN12" s="22"/>
      <c r="BO12" s="22"/>
      <c r="BP12" s="23"/>
    </row>
    <row r="13" spans="1:68" s="27" customFormat="1" ht="119.25" hidden="1" customHeight="1" x14ac:dyDescent="0.2">
      <c r="A13" s="24" t="s">
        <v>8</v>
      </c>
      <c r="B13" s="24" t="s">
        <v>9</v>
      </c>
      <c r="C13" s="24" t="s">
        <v>10</v>
      </c>
      <c r="D13" s="24" t="s">
        <v>11</v>
      </c>
      <c r="E13" s="25" t="s">
        <v>12</v>
      </c>
      <c r="F13" s="25" t="s">
        <v>13</v>
      </c>
      <c r="G13" s="25" t="s">
        <v>14</v>
      </c>
      <c r="H13" s="25" t="s">
        <v>15</v>
      </c>
      <c r="I13" s="25" t="s">
        <v>16</v>
      </c>
      <c r="J13" s="25" t="s">
        <v>17</v>
      </c>
      <c r="K13" s="25" t="s">
        <v>18</v>
      </c>
      <c r="L13" s="25" t="s">
        <v>19</v>
      </c>
      <c r="M13" s="25" t="s">
        <v>20</v>
      </c>
      <c r="N13" s="25" t="s">
        <v>21</v>
      </c>
      <c r="O13" s="25" t="s">
        <v>22</v>
      </c>
      <c r="P13" s="25" t="s">
        <v>23</v>
      </c>
      <c r="Q13" s="25" t="s">
        <v>24</v>
      </c>
      <c r="R13" s="25" t="s">
        <v>25</v>
      </c>
      <c r="S13" s="25" t="s">
        <v>26</v>
      </c>
      <c r="T13" s="25" t="s">
        <v>27</v>
      </c>
      <c r="U13" s="25" t="s">
        <v>28</v>
      </c>
      <c r="V13" s="25" t="s">
        <v>29</v>
      </c>
      <c r="W13" s="25" t="s">
        <v>30</v>
      </c>
      <c r="X13" s="25" t="s">
        <v>31</v>
      </c>
      <c r="Y13" s="25" t="s">
        <v>32</v>
      </c>
      <c r="Z13" s="25" t="s">
        <v>33</v>
      </c>
      <c r="AA13" s="25" t="s">
        <v>34</v>
      </c>
      <c r="AB13" s="25" t="s">
        <v>35</v>
      </c>
      <c r="AC13" s="25" t="s">
        <v>36</v>
      </c>
      <c r="AD13" s="25" t="s">
        <v>37</v>
      </c>
      <c r="AE13" s="25" t="s">
        <v>38</v>
      </c>
      <c r="AF13" s="25" t="s">
        <v>39</v>
      </c>
      <c r="AG13" s="25" t="s">
        <v>40</v>
      </c>
      <c r="AH13" s="25" t="s">
        <v>41</v>
      </c>
      <c r="AI13" s="25" t="s">
        <v>42</v>
      </c>
      <c r="AJ13" s="25" t="s">
        <v>43</v>
      </c>
      <c r="AK13" s="25" t="s">
        <v>44</v>
      </c>
      <c r="AL13" s="25" t="s">
        <v>45</v>
      </c>
      <c r="AM13" s="25" t="s">
        <v>46</v>
      </c>
      <c r="AN13" s="25" t="s">
        <v>47</v>
      </c>
      <c r="AO13" s="25" t="s">
        <v>48</v>
      </c>
      <c r="AP13" s="25" t="s">
        <v>49</v>
      </c>
      <c r="AQ13" s="25" t="s">
        <v>50</v>
      </c>
      <c r="AR13" s="25" t="s">
        <v>51</v>
      </c>
      <c r="AS13" s="25" t="s">
        <v>52</v>
      </c>
      <c r="AT13" s="25" t="s">
        <v>53</v>
      </c>
      <c r="AU13" s="25" t="s">
        <v>54</v>
      </c>
      <c r="AV13" s="25" t="s">
        <v>55</v>
      </c>
      <c r="AW13" s="25" t="s">
        <v>56</v>
      </c>
      <c r="AX13" s="25" t="s">
        <v>57</v>
      </c>
      <c r="AY13" s="25" t="s">
        <v>58</v>
      </c>
      <c r="AZ13" s="25" t="s">
        <v>59</v>
      </c>
      <c r="BA13" s="25" t="s">
        <v>60</v>
      </c>
      <c r="BB13" s="25" t="s">
        <v>61</v>
      </c>
      <c r="BC13" s="25" t="s">
        <v>62</v>
      </c>
      <c r="BD13" s="25" t="s">
        <v>63</v>
      </c>
      <c r="BE13" s="25" t="s">
        <v>64</v>
      </c>
      <c r="BF13" s="25" t="s">
        <v>65</v>
      </c>
      <c r="BG13" s="25" t="s">
        <v>66</v>
      </c>
      <c r="BH13" s="25" t="s">
        <v>67</v>
      </c>
      <c r="BI13" s="25" t="s">
        <v>68</v>
      </c>
      <c r="BJ13" s="25" t="s">
        <v>69</v>
      </c>
      <c r="BK13" s="25" t="s">
        <v>70</v>
      </c>
      <c r="BL13" s="25" t="s">
        <v>71</v>
      </c>
      <c r="BM13" s="25" t="s">
        <v>72</v>
      </c>
      <c r="BN13" s="26" t="s">
        <v>73</v>
      </c>
      <c r="BO13" s="26" t="s">
        <v>74</v>
      </c>
    </row>
    <row r="14" spans="1:68" s="20" customFormat="1" ht="103.5" hidden="1" customHeight="1" x14ac:dyDescent="0.2">
      <c r="A14" s="28" t="s">
        <v>3</v>
      </c>
      <c r="B14" s="28" t="s">
        <v>75</v>
      </c>
      <c r="C14" s="28" t="s">
        <v>76</v>
      </c>
      <c r="D14" s="28" t="s">
        <v>77</v>
      </c>
      <c r="E14" s="29" t="s">
        <v>78</v>
      </c>
      <c r="F14" s="29" t="s">
        <v>79</v>
      </c>
      <c r="G14" s="29" t="s">
        <v>80</v>
      </c>
      <c r="H14" s="29" t="s">
        <v>81</v>
      </c>
      <c r="I14" s="29" t="s">
        <v>82</v>
      </c>
      <c r="J14" s="29" t="s">
        <v>83</v>
      </c>
      <c r="K14" s="29" t="s">
        <v>84</v>
      </c>
      <c r="L14" s="29" t="s">
        <v>85</v>
      </c>
      <c r="M14" s="29" t="s">
        <v>86</v>
      </c>
      <c r="N14" s="29" t="s">
        <v>87</v>
      </c>
      <c r="O14" s="29" t="s">
        <v>88</v>
      </c>
      <c r="P14" s="29" t="s">
        <v>89</v>
      </c>
      <c r="Q14" s="29" t="s">
        <v>90</v>
      </c>
      <c r="R14" s="29" t="s">
        <v>91</v>
      </c>
      <c r="S14" s="29" t="s">
        <v>92</v>
      </c>
      <c r="T14" s="29" t="s">
        <v>93</v>
      </c>
      <c r="U14" s="29" t="s">
        <v>94</v>
      </c>
      <c r="V14" s="29" t="s">
        <v>95</v>
      </c>
      <c r="W14" s="29" t="s">
        <v>96</v>
      </c>
      <c r="X14" s="29" t="s">
        <v>97</v>
      </c>
      <c r="Y14" s="29" t="s">
        <v>98</v>
      </c>
      <c r="Z14" s="29" t="s">
        <v>99</v>
      </c>
      <c r="AA14" s="29" t="s">
        <v>100</v>
      </c>
      <c r="AB14" s="29" t="s">
        <v>101</v>
      </c>
      <c r="AC14" s="29" t="s">
        <v>102</v>
      </c>
      <c r="AD14" s="29" t="s">
        <v>103</v>
      </c>
      <c r="AE14" s="29" t="s">
        <v>104</v>
      </c>
      <c r="AF14" s="29" t="s">
        <v>105</v>
      </c>
      <c r="AG14" s="29" t="s">
        <v>106</v>
      </c>
      <c r="AH14" s="29" t="s">
        <v>107</v>
      </c>
      <c r="AI14" s="29" t="s">
        <v>108</v>
      </c>
      <c r="AJ14" s="29" t="s">
        <v>109</v>
      </c>
      <c r="AK14" s="29" t="s">
        <v>110</v>
      </c>
      <c r="AL14" s="29" t="s">
        <v>111</v>
      </c>
      <c r="AM14" s="29" t="s">
        <v>112</v>
      </c>
      <c r="AN14" s="29" t="s">
        <v>113</v>
      </c>
      <c r="AO14" s="29" t="s">
        <v>114</v>
      </c>
      <c r="AP14" s="29" t="s">
        <v>115</v>
      </c>
      <c r="AQ14" s="29" t="s">
        <v>116</v>
      </c>
      <c r="AR14" s="29" t="s">
        <v>117</v>
      </c>
      <c r="AS14" s="29" t="s">
        <v>118</v>
      </c>
      <c r="AT14" s="29" t="s">
        <v>119</v>
      </c>
      <c r="AU14" s="29" t="s">
        <v>120</v>
      </c>
      <c r="AV14" s="29" t="s">
        <v>121</v>
      </c>
      <c r="AW14" s="29" t="s">
        <v>122</v>
      </c>
      <c r="AX14" s="29" t="s">
        <v>123</v>
      </c>
      <c r="AY14" s="29" t="s">
        <v>124</v>
      </c>
      <c r="AZ14" s="29" t="s">
        <v>125</v>
      </c>
      <c r="BA14" s="29" t="s">
        <v>126</v>
      </c>
      <c r="BB14" s="29" t="s">
        <v>127</v>
      </c>
      <c r="BC14" s="29" t="s">
        <v>128</v>
      </c>
      <c r="BD14" s="29" t="s">
        <v>129</v>
      </c>
      <c r="BE14" s="29" t="s">
        <v>130</v>
      </c>
      <c r="BF14" s="29" t="s">
        <v>131</v>
      </c>
      <c r="BG14" s="29" t="s">
        <v>132</v>
      </c>
      <c r="BH14" s="29" t="s">
        <v>133</v>
      </c>
      <c r="BI14" s="29" t="s">
        <v>134</v>
      </c>
      <c r="BJ14" s="29" t="s">
        <v>135</v>
      </c>
      <c r="BK14" s="29" t="s">
        <v>136</v>
      </c>
      <c r="BL14" s="29" t="s">
        <v>137</v>
      </c>
      <c r="BM14" s="29" t="s">
        <v>138</v>
      </c>
      <c r="BN14" s="30" t="s">
        <v>139</v>
      </c>
      <c r="BO14" s="30" t="s">
        <v>140</v>
      </c>
    </row>
    <row r="15" spans="1:68" s="38" customFormat="1" ht="15.75" hidden="1" customHeight="1" x14ac:dyDescent="0.2">
      <c r="A15" s="31" t="s">
        <v>141</v>
      </c>
      <c r="B15" s="32" t="s">
        <v>142</v>
      </c>
      <c r="C15" s="32" t="s">
        <v>143</v>
      </c>
      <c r="D15" s="33" t="s">
        <v>144</v>
      </c>
      <c r="E15" s="34"/>
      <c r="F15" s="35">
        <v>982666.68891999999</v>
      </c>
      <c r="G15" s="35">
        <v>970732.00875000004</v>
      </c>
      <c r="H15" s="35">
        <v>1022011.9235499999</v>
      </c>
      <c r="I15" s="35">
        <v>978417.40359</v>
      </c>
      <c r="J15" s="35">
        <v>906403.92792000005</v>
      </c>
      <c r="K15" s="35">
        <v>892677.17414000002</v>
      </c>
      <c r="L15" s="35">
        <v>942737.63655000005</v>
      </c>
      <c r="M15" s="35">
        <v>902137.90989000001</v>
      </c>
      <c r="N15" s="35">
        <v>76262.760999999999</v>
      </c>
      <c r="O15" s="35">
        <v>78054.834610000005</v>
      </c>
      <c r="P15" s="35">
        <v>79274.286999999997</v>
      </c>
      <c r="Q15" s="35">
        <v>76279.493700000006</v>
      </c>
      <c r="R15" s="35">
        <v>2919.2276000000002</v>
      </c>
      <c r="S15" s="35">
        <v>2967.4626499999999</v>
      </c>
      <c r="T15" s="35">
        <v>2919.2276000000002</v>
      </c>
      <c r="U15" s="35">
        <v>2839.7622999999999</v>
      </c>
      <c r="V15" s="35">
        <v>4633.16752</v>
      </c>
      <c r="W15" s="35">
        <v>4611.7280700000001</v>
      </c>
      <c r="X15" s="35">
        <v>4633.16752</v>
      </c>
      <c r="Y15" s="35">
        <v>4592.5001899999997</v>
      </c>
      <c r="Z15" s="35">
        <v>6004.81639</v>
      </c>
      <c r="AA15" s="35">
        <v>5719.4611199999999</v>
      </c>
      <c r="AB15" s="35">
        <v>6071.81639</v>
      </c>
      <c r="AC15" s="35">
        <v>5582.0988200000002</v>
      </c>
      <c r="AD15" s="35">
        <v>3874.5970400000001</v>
      </c>
      <c r="AE15" s="35">
        <v>4037.2956399999998</v>
      </c>
      <c r="AF15" s="35">
        <v>3943.5970400000001</v>
      </c>
      <c r="AG15" s="35">
        <v>3768.72046</v>
      </c>
      <c r="AH15" s="35">
        <v>5716.68415</v>
      </c>
      <c r="AI15" s="35">
        <v>6123.26638</v>
      </c>
      <c r="AJ15" s="35">
        <v>5764.7841500000004</v>
      </c>
      <c r="AK15" s="35">
        <v>5455.2795100000003</v>
      </c>
      <c r="AL15" s="35">
        <v>3153.9152300000001</v>
      </c>
      <c r="AM15" s="35">
        <v>3161.47993</v>
      </c>
      <c r="AN15" s="35">
        <v>3153.9152300000001</v>
      </c>
      <c r="AO15" s="35">
        <v>3099.82566</v>
      </c>
      <c r="AP15" s="35">
        <v>3933.3195000000001</v>
      </c>
      <c r="AQ15" s="35">
        <v>3833.08682</v>
      </c>
      <c r="AR15" s="35">
        <v>4178.3194999999996</v>
      </c>
      <c r="AS15" s="35">
        <v>3768.89104</v>
      </c>
      <c r="AT15" s="35">
        <v>6940.2619199999999</v>
      </c>
      <c r="AU15" s="35">
        <v>6720.5545000000002</v>
      </c>
      <c r="AV15" s="35">
        <v>6945.6879200000003</v>
      </c>
      <c r="AW15" s="35">
        <v>6882.6316200000001</v>
      </c>
      <c r="AX15" s="35">
        <v>4021.8681000000001</v>
      </c>
      <c r="AY15" s="35">
        <v>3843.1656499999999</v>
      </c>
      <c r="AZ15" s="35">
        <v>4271.8680999999997</v>
      </c>
      <c r="BA15" s="35">
        <v>3976.6850100000001</v>
      </c>
      <c r="BB15" s="35">
        <v>7563.8226699999996</v>
      </c>
      <c r="BC15" s="35">
        <v>8235.9709399999992</v>
      </c>
      <c r="BD15" s="35">
        <v>7830.8226699999996</v>
      </c>
      <c r="BE15" s="35">
        <v>7704.9831400000003</v>
      </c>
      <c r="BF15" s="35">
        <v>22900.327939999999</v>
      </c>
      <c r="BG15" s="35">
        <v>24142.10398</v>
      </c>
      <c r="BH15" s="35">
        <v>24730.327939999999</v>
      </c>
      <c r="BI15" s="35">
        <v>23976.317299999999</v>
      </c>
      <c r="BJ15" s="35">
        <v>4600.7529400000003</v>
      </c>
      <c r="BK15" s="35">
        <v>4659.25893</v>
      </c>
      <c r="BL15" s="35">
        <v>4830.7529400000003</v>
      </c>
      <c r="BM15" s="35">
        <v>4631.7986499999997</v>
      </c>
      <c r="BN15" s="36"/>
      <c r="BO15" s="37"/>
    </row>
    <row r="16" spans="1:68" s="38" customFormat="1" ht="14.25" x14ac:dyDescent="0.2">
      <c r="A16" s="31" t="s">
        <v>145</v>
      </c>
      <c r="B16" s="32" t="s">
        <v>142</v>
      </c>
      <c r="C16" s="32" t="s">
        <v>143</v>
      </c>
      <c r="D16" s="33" t="s">
        <v>144</v>
      </c>
      <c r="E16" s="34" t="s">
        <v>146</v>
      </c>
      <c r="F16" s="35">
        <v>230740</v>
      </c>
      <c r="G16" s="35">
        <v>242427.08923000001</v>
      </c>
      <c r="H16" s="35">
        <v>1022011.9235499999</v>
      </c>
      <c r="I16" s="35">
        <v>978417.40359</v>
      </c>
      <c r="J16" s="35">
        <v>213064</v>
      </c>
      <c r="K16" s="35">
        <v>221304.50216999999</v>
      </c>
      <c r="L16" s="35">
        <v>942737.63655000005</v>
      </c>
      <c r="M16" s="35">
        <v>902137.90989000001</v>
      </c>
      <c r="N16" s="35">
        <v>17676</v>
      </c>
      <c r="O16" s="35">
        <v>21122.587060000002</v>
      </c>
      <c r="P16" s="35">
        <v>79274.286999999997</v>
      </c>
      <c r="Q16" s="35">
        <v>76279.493700000006</v>
      </c>
      <c r="R16" s="35">
        <v>777</v>
      </c>
      <c r="S16" s="35">
        <v>855.23505</v>
      </c>
      <c r="T16" s="35">
        <v>2919.2276000000002</v>
      </c>
      <c r="U16" s="35">
        <v>2839.7622999999999</v>
      </c>
      <c r="V16" s="35">
        <v>336</v>
      </c>
      <c r="W16" s="35">
        <v>314.56054999999998</v>
      </c>
      <c r="X16" s="35">
        <v>4633.16752</v>
      </c>
      <c r="Y16" s="35">
        <v>4592.5001899999997</v>
      </c>
      <c r="Z16" s="35">
        <v>657</v>
      </c>
      <c r="AA16" s="35">
        <v>656.22473000000002</v>
      </c>
      <c r="AB16" s="35">
        <v>6071.81639</v>
      </c>
      <c r="AC16" s="35">
        <v>5582.0988200000002</v>
      </c>
      <c r="AD16" s="35">
        <v>427</v>
      </c>
      <c r="AE16" s="35">
        <v>590.98220000000003</v>
      </c>
      <c r="AF16" s="35">
        <v>3943.5970400000001</v>
      </c>
      <c r="AG16" s="35">
        <v>3768.72046</v>
      </c>
      <c r="AH16" s="35">
        <v>1582</v>
      </c>
      <c r="AI16" s="35">
        <v>2059.71387</v>
      </c>
      <c r="AJ16" s="35">
        <v>5764.7841500000004</v>
      </c>
      <c r="AK16" s="35">
        <v>5455.2795100000003</v>
      </c>
      <c r="AL16" s="35">
        <v>600</v>
      </c>
      <c r="AM16" s="35">
        <v>607.56470000000002</v>
      </c>
      <c r="AN16" s="35">
        <v>3153.9152300000001</v>
      </c>
      <c r="AO16" s="35">
        <v>3099.82566</v>
      </c>
      <c r="AP16" s="35">
        <v>1488</v>
      </c>
      <c r="AQ16" s="35">
        <v>1714.94382</v>
      </c>
      <c r="AR16" s="35">
        <v>4178.3194999999996</v>
      </c>
      <c r="AS16" s="35">
        <v>3768.89104</v>
      </c>
      <c r="AT16" s="35">
        <v>729</v>
      </c>
      <c r="AU16" s="35">
        <v>736.63428999999996</v>
      </c>
      <c r="AV16" s="35">
        <v>6945.6879200000003</v>
      </c>
      <c r="AW16" s="35">
        <v>6882.6316200000001</v>
      </c>
      <c r="AX16" s="35">
        <v>2482</v>
      </c>
      <c r="AY16" s="35">
        <v>2303.2975499999998</v>
      </c>
      <c r="AZ16" s="35">
        <v>4271.8680999999997</v>
      </c>
      <c r="BA16" s="35">
        <v>3976.6850100000001</v>
      </c>
      <c r="BB16" s="35">
        <v>1063</v>
      </c>
      <c r="BC16" s="35">
        <v>1735.1482699999999</v>
      </c>
      <c r="BD16" s="35">
        <v>7830.8226699999996</v>
      </c>
      <c r="BE16" s="35">
        <v>7704.9831400000003</v>
      </c>
      <c r="BF16" s="35">
        <v>6793</v>
      </c>
      <c r="BG16" s="35">
        <v>8714.7760400000006</v>
      </c>
      <c r="BH16" s="35">
        <v>24730.327939999999</v>
      </c>
      <c r="BI16" s="35">
        <v>23976.317299999999</v>
      </c>
      <c r="BJ16" s="35">
        <v>742</v>
      </c>
      <c r="BK16" s="35">
        <v>833.50599</v>
      </c>
      <c r="BL16" s="35">
        <v>4830.7529400000003</v>
      </c>
      <c r="BM16" s="35">
        <v>4631.7986499999997</v>
      </c>
      <c r="BN16" s="36"/>
      <c r="BO16" s="37"/>
    </row>
    <row r="17" spans="1:67" s="38" customFormat="1" ht="14.25" x14ac:dyDescent="0.2">
      <c r="A17" s="31" t="s">
        <v>147</v>
      </c>
      <c r="B17" s="32" t="s">
        <v>142</v>
      </c>
      <c r="C17" s="32" t="s">
        <v>143</v>
      </c>
      <c r="D17" s="33" t="s">
        <v>144</v>
      </c>
      <c r="E17" s="34" t="s">
        <v>148</v>
      </c>
      <c r="F17" s="35">
        <v>175802</v>
      </c>
      <c r="G17" s="35">
        <v>182065.66443999999</v>
      </c>
      <c r="H17" s="35">
        <v>1022011.9235499999</v>
      </c>
      <c r="I17" s="35">
        <v>978417.40359</v>
      </c>
      <c r="J17" s="35">
        <v>170615</v>
      </c>
      <c r="K17" s="35">
        <v>176871.96601999999</v>
      </c>
      <c r="L17" s="35">
        <v>942737.63655000005</v>
      </c>
      <c r="M17" s="35">
        <v>902137.90989000001</v>
      </c>
      <c r="N17" s="35">
        <v>5187</v>
      </c>
      <c r="O17" s="35">
        <v>5193.6984199999997</v>
      </c>
      <c r="P17" s="35">
        <v>79274.286999999997</v>
      </c>
      <c r="Q17" s="35">
        <v>76279.493700000006</v>
      </c>
      <c r="R17" s="35">
        <v>549</v>
      </c>
      <c r="S17" s="35">
        <v>611.24107000000004</v>
      </c>
      <c r="T17" s="35">
        <v>2919.2276000000002</v>
      </c>
      <c r="U17" s="35">
        <v>2839.7622999999999</v>
      </c>
      <c r="V17" s="35">
        <v>140</v>
      </c>
      <c r="W17" s="35">
        <v>126.25024000000001</v>
      </c>
      <c r="X17" s="35">
        <v>4633.16752</v>
      </c>
      <c r="Y17" s="35">
        <v>4592.5001899999997</v>
      </c>
      <c r="Z17" s="35">
        <v>120</v>
      </c>
      <c r="AA17" s="35">
        <v>138.45258000000001</v>
      </c>
      <c r="AB17" s="35">
        <v>6071.81639</v>
      </c>
      <c r="AC17" s="35">
        <v>5582.0988200000002</v>
      </c>
      <c r="AD17" s="35">
        <v>65</v>
      </c>
      <c r="AE17" s="35">
        <v>61.321289999999998</v>
      </c>
      <c r="AF17" s="35">
        <v>3943.5970400000001</v>
      </c>
      <c r="AG17" s="35">
        <v>3768.72046</v>
      </c>
      <c r="AH17" s="35">
        <v>1156</v>
      </c>
      <c r="AI17" s="35">
        <v>1050.8300999999999</v>
      </c>
      <c r="AJ17" s="35">
        <v>5764.7841500000004</v>
      </c>
      <c r="AK17" s="35">
        <v>5455.2795100000003</v>
      </c>
      <c r="AL17" s="35">
        <v>241</v>
      </c>
      <c r="AM17" s="35">
        <v>204.02382</v>
      </c>
      <c r="AN17" s="35">
        <v>3153.9152300000001</v>
      </c>
      <c r="AO17" s="35">
        <v>3099.82566</v>
      </c>
      <c r="AP17" s="35">
        <v>354</v>
      </c>
      <c r="AQ17" s="35">
        <v>356.68466000000001</v>
      </c>
      <c r="AR17" s="35">
        <v>4178.3194999999996</v>
      </c>
      <c r="AS17" s="35">
        <v>3768.89104</v>
      </c>
      <c r="AT17" s="35">
        <v>178</v>
      </c>
      <c r="AU17" s="35">
        <v>148.21895000000001</v>
      </c>
      <c r="AV17" s="35">
        <v>6945.6879200000003</v>
      </c>
      <c r="AW17" s="35">
        <v>6882.6316200000001</v>
      </c>
      <c r="AX17" s="35">
        <v>319</v>
      </c>
      <c r="AY17" s="35">
        <v>348.65976000000001</v>
      </c>
      <c r="AZ17" s="35">
        <v>4271.8680999999997</v>
      </c>
      <c r="BA17" s="35">
        <v>3976.6850100000001</v>
      </c>
      <c r="BB17" s="35">
        <v>228</v>
      </c>
      <c r="BC17" s="35">
        <v>225.62893</v>
      </c>
      <c r="BD17" s="35">
        <v>7830.8226699999996</v>
      </c>
      <c r="BE17" s="35">
        <v>7704.9831400000003</v>
      </c>
      <c r="BF17" s="35">
        <v>1766</v>
      </c>
      <c r="BG17" s="35">
        <v>1848.01639</v>
      </c>
      <c r="BH17" s="35">
        <v>24730.327939999999</v>
      </c>
      <c r="BI17" s="35">
        <v>23976.317299999999</v>
      </c>
      <c r="BJ17" s="35">
        <v>71</v>
      </c>
      <c r="BK17" s="35">
        <v>74.370630000000006</v>
      </c>
      <c r="BL17" s="35">
        <v>4830.7529400000003</v>
      </c>
      <c r="BM17" s="35">
        <v>4631.7986499999997</v>
      </c>
      <c r="BN17" s="36"/>
      <c r="BO17" s="37"/>
    </row>
    <row r="18" spans="1:67" ht="72.75" x14ac:dyDescent="0.25">
      <c r="A18" s="1" t="s">
        <v>149</v>
      </c>
      <c r="B18" s="2" t="s">
        <v>150</v>
      </c>
      <c r="C18" s="2" t="s">
        <v>143</v>
      </c>
      <c r="D18" s="3" t="s">
        <v>151</v>
      </c>
      <c r="E18" s="4" t="s">
        <v>152</v>
      </c>
      <c r="F18" s="5">
        <v>175326</v>
      </c>
      <c r="G18" s="5">
        <v>180227.73005000001</v>
      </c>
      <c r="H18" s="5"/>
      <c r="I18" s="5"/>
      <c r="J18" s="5">
        <v>170139</v>
      </c>
      <c r="K18" s="5">
        <v>175078.36631000001</v>
      </c>
      <c r="L18" s="5"/>
      <c r="M18" s="5"/>
      <c r="N18" s="5">
        <v>5187</v>
      </c>
      <c r="O18" s="5">
        <v>5149.3637399999998</v>
      </c>
      <c r="P18" s="5"/>
      <c r="Q18" s="5"/>
      <c r="R18" s="5">
        <v>549</v>
      </c>
      <c r="S18" s="5">
        <v>611.28102999999999</v>
      </c>
      <c r="T18" s="5"/>
      <c r="U18" s="5"/>
      <c r="V18" s="5">
        <v>140</v>
      </c>
      <c r="W18" s="5">
        <v>126.25023</v>
      </c>
      <c r="X18" s="5"/>
      <c r="Y18" s="5"/>
      <c r="Z18" s="5">
        <v>120</v>
      </c>
      <c r="AA18" s="5">
        <v>136.84607</v>
      </c>
      <c r="AB18" s="5"/>
      <c r="AC18" s="5"/>
      <c r="AD18" s="5">
        <v>65</v>
      </c>
      <c r="AE18" s="5">
        <v>60.099449999999997</v>
      </c>
      <c r="AF18" s="5"/>
      <c r="AG18" s="5"/>
      <c r="AH18" s="5">
        <v>1156</v>
      </c>
      <c r="AI18" s="5">
        <v>1050.7713000000001</v>
      </c>
      <c r="AJ18" s="5"/>
      <c r="AK18" s="5"/>
      <c r="AL18" s="5">
        <v>241</v>
      </c>
      <c r="AM18" s="5">
        <v>204.28868</v>
      </c>
      <c r="AN18" s="5"/>
      <c r="AO18" s="5"/>
      <c r="AP18" s="5">
        <v>354</v>
      </c>
      <c r="AQ18" s="5">
        <v>354.72142000000002</v>
      </c>
      <c r="AR18" s="5"/>
      <c r="AS18" s="5"/>
      <c r="AT18" s="5">
        <v>178</v>
      </c>
      <c r="AU18" s="5">
        <v>147.97644</v>
      </c>
      <c r="AV18" s="5"/>
      <c r="AW18" s="5"/>
      <c r="AX18" s="5">
        <v>319</v>
      </c>
      <c r="AY18" s="5">
        <v>343.07357999999999</v>
      </c>
      <c r="AZ18" s="5"/>
      <c r="BA18" s="5"/>
      <c r="BB18" s="5">
        <v>228</v>
      </c>
      <c r="BC18" s="5">
        <v>216.6027</v>
      </c>
      <c r="BD18" s="5"/>
      <c r="BE18" s="5"/>
      <c r="BF18" s="5">
        <v>1766</v>
      </c>
      <c r="BG18" s="5">
        <v>1825.0441599999999</v>
      </c>
      <c r="BH18" s="5"/>
      <c r="BI18" s="5"/>
      <c r="BJ18" s="5">
        <v>71</v>
      </c>
      <c r="BK18" s="5">
        <v>72.408680000000004</v>
      </c>
      <c r="BL18" s="5"/>
      <c r="BM18" s="5"/>
      <c r="BN18" s="6"/>
      <c r="BO18" s="7"/>
    </row>
    <row r="19" spans="1:67" ht="108.75" x14ac:dyDescent="0.25">
      <c r="A19" s="1" t="s">
        <v>153</v>
      </c>
      <c r="B19" s="2" t="s">
        <v>150</v>
      </c>
      <c r="C19" s="2" t="s">
        <v>143</v>
      </c>
      <c r="D19" s="3" t="s">
        <v>151</v>
      </c>
      <c r="E19" s="4" t="s">
        <v>154</v>
      </c>
      <c r="F19" s="5">
        <v>306</v>
      </c>
      <c r="G19" s="5">
        <v>407.24964</v>
      </c>
      <c r="H19" s="5"/>
      <c r="I19" s="5"/>
      <c r="J19" s="5">
        <v>306</v>
      </c>
      <c r="K19" s="5">
        <v>395.61394000000001</v>
      </c>
      <c r="L19" s="5"/>
      <c r="M19" s="5"/>
      <c r="N19" s="5"/>
      <c r="O19" s="5">
        <v>11.6357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>
        <v>-0.68715000000000004</v>
      </c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>
        <v>0.32641999999999999</v>
      </c>
      <c r="AR19" s="5"/>
      <c r="AS19" s="5"/>
      <c r="AT19" s="5"/>
      <c r="AU19" s="5">
        <v>1.0000000000000001E-5</v>
      </c>
      <c r="AV19" s="5"/>
      <c r="AW19" s="5"/>
      <c r="AX19" s="5"/>
      <c r="AY19" s="5">
        <v>0.18962999999999999</v>
      </c>
      <c r="AZ19" s="5"/>
      <c r="BA19" s="5"/>
      <c r="BB19" s="5"/>
      <c r="BC19" s="5">
        <v>0.13200999999999999</v>
      </c>
      <c r="BD19" s="5"/>
      <c r="BE19" s="5"/>
      <c r="BF19" s="5"/>
      <c r="BG19" s="5">
        <v>9.8830600000000004</v>
      </c>
      <c r="BH19" s="5"/>
      <c r="BI19" s="5"/>
      <c r="BJ19" s="5"/>
      <c r="BK19" s="5">
        <v>1.79172</v>
      </c>
      <c r="BL19" s="5"/>
      <c r="BM19" s="5"/>
      <c r="BN19" s="6"/>
      <c r="BO19" s="7"/>
    </row>
    <row r="20" spans="1:67" ht="48.75" x14ac:dyDescent="0.25">
      <c r="A20" s="1" t="s">
        <v>155</v>
      </c>
      <c r="B20" s="2" t="s">
        <v>150</v>
      </c>
      <c r="C20" s="2" t="s">
        <v>143</v>
      </c>
      <c r="D20" s="3" t="s">
        <v>151</v>
      </c>
      <c r="E20" s="4" t="s">
        <v>156</v>
      </c>
      <c r="F20" s="5">
        <v>170</v>
      </c>
      <c r="G20" s="5">
        <v>1148.14337</v>
      </c>
      <c r="H20" s="5"/>
      <c r="I20" s="5"/>
      <c r="J20" s="5">
        <v>170</v>
      </c>
      <c r="K20" s="5">
        <v>1115.33926</v>
      </c>
      <c r="L20" s="5"/>
      <c r="M20" s="5"/>
      <c r="N20" s="5"/>
      <c r="O20" s="5">
        <v>32.804110000000001</v>
      </c>
      <c r="P20" s="5"/>
      <c r="Q20" s="5"/>
      <c r="R20" s="5"/>
      <c r="S20" s="5">
        <v>6.5500000000000003E-2</v>
      </c>
      <c r="T20" s="5"/>
      <c r="U20" s="5"/>
      <c r="V20" s="5"/>
      <c r="W20" s="5">
        <v>1.0000000000000001E-5</v>
      </c>
      <c r="X20" s="5"/>
      <c r="Y20" s="5"/>
      <c r="Z20" s="5"/>
      <c r="AA20" s="5">
        <v>1.6065100000000001</v>
      </c>
      <c r="AB20" s="5"/>
      <c r="AC20" s="5"/>
      <c r="AD20" s="5"/>
      <c r="AE20" s="5">
        <v>1.90899</v>
      </c>
      <c r="AF20" s="5"/>
      <c r="AG20" s="5"/>
      <c r="AH20" s="5"/>
      <c r="AI20" s="5">
        <v>5.8799999999999998E-2</v>
      </c>
      <c r="AJ20" s="5"/>
      <c r="AK20" s="5"/>
      <c r="AL20" s="5"/>
      <c r="AM20" s="5">
        <v>-0.26485999999999998</v>
      </c>
      <c r="AN20" s="5"/>
      <c r="AO20" s="5"/>
      <c r="AP20" s="5"/>
      <c r="AQ20" s="5">
        <v>1.6368199999999999</v>
      </c>
      <c r="AR20" s="5"/>
      <c r="AS20" s="5"/>
      <c r="AT20" s="5"/>
      <c r="AU20" s="5">
        <v>0.24217</v>
      </c>
      <c r="AV20" s="5"/>
      <c r="AW20" s="5"/>
      <c r="AX20" s="5"/>
      <c r="AY20" s="5">
        <v>5.3965500000000004</v>
      </c>
      <c r="AZ20" s="5"/>
      <c r="BA20" s="5"/>
      <c r="BB20" s="5"/>
      <c r="BC20" s="5">
        <v>8.8942200000000007</v>
      </c>
      <c r="BD20" s="5"/>
      <c r="BE20" s="5"/>
      <c r="BF20" s="5"/>
      <c r="BG20" s="5">
        <v>13.089169999999999</v>
      </c>
      <c r="BH20" s="5"/>
      <c r="BI20" s="5"/>
      <c r="BJ20" s="5"/>
      <c r="BK20" s="5">
        <v>0.17022999999999999</v>
      </c>
      <c r="BL20" s="5"/>
      <c r="BM20" s="5"/>
      <c r="BN20" s="6"/>
      <c r="BO20" s="7"/>
    </row>
    <row r="21" spans="1:67" ht="84.75" x14ac:dyDescent="0.25">
      <c r="A21" s="1" t="s">
        <v>157</v>
      </c>
      <c r="B21" s="2" t="s">
        <v>150</v>
      </c>
      <c r="C21" s="2" t="s">
        <v>143</v>
      </c>
      <c r="D21" s="3" t="s">
        <v>151</v>
      </c>
      <c r="E21" s="4" t="s">
        <v>158</v>
      </c>
      <c r="F21" s="5"/>
      <c r="G21" s="5">
        <v>286.22109999999998</v>
      </c>
      <c r="H21" s="5"/>
      <c r="I21" s="5"/>
      <c r="J21" s="5"/>
      <c r="K21" s="5">
        <v>286.22109999999998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6"/>
      <c r="BO21" s="7"/>
    </row>
    <row r="22" spans="1:67" ht="96.75" x14ac:dyDescent="0.25">
      <c r="A22" s="1" t="s">
        <v>159</v>
      </c>
      <c r="B22" s="2" t="s">
        <v>150</v>
      </c>
      <c r="C22" s="2" t="s">
        <v>143</v>
      </c>
      <c r="D22" s="3" t="s">
        <v>151</v>
      </c>
      <c r="E22" s="4" t="s">
        <v>160</v>
      </c>
      <c r="F22" s="5"/>
      <c r="G22" s="5">
        <v>-3.6797200000000001</v>
      </c>
      <c r="H22" s="5"/>
      <c r="I22" s="5"/>
      <c r="J22" s="5"/>
      <c r="K22" s="5">
        <v>-3.5745900000000002</v>
      </c>
      <c r="L22" s="5"/>
      <c r="M22" s="5"/>
      <c r="N22" s="5"/>
      <c r="O22" s="5">
        <v>-0.10513</v>
      </c>
      <c r="P22" s="5"/>
      <c r="Q22" s="5"/>
      <c r="R22" s="5"/>
      <c r="S22" s="5">
        <v>-0.10546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>
        <v>3.3E-4</v>
      </c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6"/>
      <c r="BO22" s="7"/>
    </row>
    <row r="23" spans="1:67" s="38" customFormat="1" ht="36" x14ac:dyDescent="0.2">
      <c r="A23" s="31" t="s">
        <v>161</v>
      </c>
      <c r="B23" s="32" t="s">
        <v>142</v>
      </c>
      <c r="C23" s="32" t="s">
        <v>143</v>
      </c>
      <c r="D23" s="33" t="s">
        <v>144</v>
      </c>
      <c r="E23" s="34" t="s">
        <v>162</v>
      </c>
      <c r="F23" s="35">
        <v>14684</v>
      </c>
      <c r="G23" s="35">
        <v>14622.566210000001</v>
      </c>
      <c r="H23" s="35">
        <v>1022011.9235499999</v>
      </c>
      <c r="I23" s="35">
        <v>978417.40359</v>
      </c>
      <c r="J23" s="35">
        <v>14684</v>
      </c>
      <c r="K23" s="35">
        <v>14622.566210000001</v>
      </c>
      <c r="L23" s="35">
        <v>942737.63655000005</v>
      </c>
      <c r="M23" s="35">
        <v>902137.90989000001</v>
      </c>
      <c r="N23" s="35"/>
      <c r="O23" s="35"/>
      <c r="P23" s="35">
        <v>79274.286999999997</v>
      </c>
      <c r="Q23" s="35">
        <v>76279.493700000006</v>
      </c>
      <c r="R23" s="35"/>
      <c r="S23" s="35"/>
      <c r="T23" s="35">
        <v>2919.2276000000002</v>
      </c>
      <c r="U23" s="35">
        <v>2839.7622999999999</v>
      </c>
      <c r="V23" s="35"/>
      <c r="W23" s="35"/>
      <c r="X23" s="35">
        <v>4633.16752</v>
      </c>
      <c r="Y23" s="35">
        <v>4592.5001899999997</v>
      </c>
      <c r="Z23" s="35"/>
      <c r="AA23" s="35"/>
      <c r="AB23" s="35">
        <v>6071.81639</v>
      </c>
      <c r="AC23" s="35">
        <v>5582.0988200000002</v>
      </c>
      <c r="AD23" s="35"/>
      <c r="AE23" s="35"/>
      <c r="AF23" s="35">
        <v>3943.5970400000001</v>
      </c>
      <c r="AG23" s="35">
        <v>3768.72046</v>
      </c>
      <c r="AH23" s="35"/>
      <c r="AI23" s="35"/>
      <c r="AJ23" s="35">
        <v>5764.7841500000004</v>
      </c>
      <c r="AK23" s="35">
        <v>5455.2795100000003</v>
      </c>
      <c r="AL23" s="35"/>
      <c r="AM23" s="35"/>
      <c r="AN23" s="35">
        <v>3153.9152300000001</v>
      </c>
      <c r="AO23" s="35">
        <v>3099.82566</v>
      </c>
      <c r="AP23" s="35"/>
      <c r="AQ23" s="35"/>
      <c r="AR23" s="35">
        <v>4178.3194999999996</v>
      </c>
      <c r="AS23" s="35">
        <v>3768.89104</v>
      </c>
      <c r="AT23" s="35"/>
      <c r="AU23" s="35"/>
      <c r="AV23" s="35">
        <v>6945.6879200000003</v>
      </c>
      <c r="AW23" s="35">
        <v>6882.6316200000001</v>
      </c>
      <c r="AX23" s="35"/>
      <c r="AY23" s="35"/>
      <c r="AZ23" s="35">
        <v>4271.8680999999997</v>
      </c>
      <c r="BA23" s="35">
        <v>3976.6850100000001</v>
      </c>
      <c r="BB23" s="35"/>
      <c r="BC23" s="35"/>
      <c r="BD23" s="35">
        <v>7830.8226699999996</v>
      </c>
      <c r="BE23" s="35">
        <v>7704.9831400000003</v>
      </c>
      <c r="BF23" s="35"/>
      <c r="BG23" s="35"/>
      <c r="BH23" s="35">
        <v>24730.327939999999</v>
      </c>
      <c r="BI23" s="35">
        <v>23976.317299999999</v>
      </c>
      <c r="BJ23" s="35"/>
      <c r="BK23" s="35"/>
      <c r="BL23" s="35">
        <v>4830.7529400000003</v>
      </c>
      <c r="BM23" s="35">
        <v>4631.7986499999997</v>
      </c>
      <c r="BN23" s="36"/>
      <c r="BO23" s="37"/>
    </row>
    <row r="24" spans="1:67" ht="84.75" x14ac:dyDescent="0.25">
      <c r="A24" s="1" t="s">
        <v>163</v>
      </c>
      <c r="B24" s="2" t="s">
        <v>150</v>
      </c>
      <c r="C24" s="2" t="s">
        <v>143</v>
      </c>
      <c r="D24" s="3" t="s">
        <v>151</v>
      </c>
      <c r="E24" s="4" t="s">
        <v>164</v>
      </c>
      <c r="F24" s="5">
        <v>6144</v>
      </c>
      <c r="G24" s="5">
        <v>6655.9458599999998</v>
      </c>
      <c r="H24" s="5"/>
      <c r="I24" s="5"/>
      <c r="J24" s="5">
        <v>6144</v>
      </c>
      <c r="K24" s="5">
        <v>6655.9458599999998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6"/>
      <c r="BO24" s="7"/>
    </row>
    <row r="25" spans="1:67" ht="72.75" x14ac:dyDescent="0.25">
      <c r="A25" s="1" t="s">
        <v>165</v>
      </c>
      <c r="B25" s="2" t="s">
        <v>150</v>
      </c>
      <c r="C25" s="2" t="s">
        <v>143</v>
      </c>
      <c r="D25" s="3" t="s">
        <v>151</v>
      </c>
      <c r="E25" s="4" t="s">
        <v>166</v>
      </c>
      <c r="F25" s="5">
        <v>45</v>
      </c>
      <c r="G25" s="5">
        <v>48.92295</v>
      </c>
      <c r="H25" s="5"/>
      <c r="I25" s="5"/>
      <c r="J25" s="5">
        <v>45</v>
      </c>
      <c r="K25" s="5">
        <v>48.92295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6"/>
      <c r="BO25" s="7"/>
    </row>
    <row r="26" spans="1:67" ht="72.75" x14ac:dyDescent="0.25">
      <c r="A26" s="1" t="s">
        <v>167</v>
      </c>
      <c r="B26" s="2" t="s">
        <v>150</v>
      </c>
      <c r="C26" s="2" t="s">
        <v>143</v>
      </c>
      <c r="D26" s="3" t="s">
        <v>151</v>
      </c>
      <c r="E26" s="4" t="s">
        <v>168</v>
      </c>
      <c r="F26" s="5">
        <v>8495</v>
      </c>
      <c r="G26" s="5">
        <v>8892.3662899999999</v>
      </c>
      <c r="H26" s="5"/>
      <c r="I26" s="5"/>
      <c r="J26" s="5">
        <v>8495</v>
      </c>
      <c r="K26" s="5">
        <v>8892.3662899999999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6"/>
      <c r="BO26" s="7"/>
    </row>
    <row r="27" spans="1:67" ht="72.75" x14ac:dyDescent="0.25">
      <c r="A27" s="1" t="s">
        <v>169</v>
      </c>
      <c r="B27" s="2" t="s">
        <v>150</v>
      </c>
      <c r="C27" s="2" t="s">
        <v>143</v>
      </c>
      <c r="D27" s="3" t="s">
        <v>151</v>
      </c>
      <c r="E27" s="4" t="s">
        <v>170</v>
      </c>
      <c r="F27" s="5"/>
      <c r="G27" s="5">
        <v>-974.66889000000003</v>
      </c>
      <c r="H27" s="5"/>
      <c r="I27" s="5"/>
      <c r="J27" s="5"/>
      <c r="K27" s="5">
        <v>-974.66889000000003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6"/>
      <c r="BO27" s="7"/>
    </row>
    <row r="28" spans="1:67" s="38" customFormat="1" ht="14.25" x14ac:dyDescent="0.2">
      <c r="A28" s="31" t="s">
        <v>171</v>
      </c>
      <c r="B28" s="32" t="s">
        <v>142</v>
      </c>
      <c r="C28" s="32" t="s">
        <v>143</v>
      </c>
      <c r="D28" s="33" t="s">
        <v>144</v>
      </c>
      <c r="E28" s="34" t="s">
        <v>172</v>
      </c>
      <c r="F28" s="35">
        <v>4360</v>
      </c>
      <c r="G28" s="35">
        <v>4522.4017999999996</v>
      </c>
      <c r="H28" s="35">
        <v>1022011.9235499999</v>
      </c>
      <c r="I28" s="35">
        <v>978417.40359</v>
      </c>
      <c r="J28" s="35">
        <v>4259</v>
      </c>
      <c r="K28" s="35">
        <v>4471.4798700000001</v>
      </c>
      <c r="L28" s="35">
        <v>942737.63655000005</v>
      </c>
      <c r="M28" s="35">
        <v>902137.90989000001</v>
      </c>
      <c r="N28" s="35">
        <v>101</v>
      </c>
      <c r="O28" s="35">
        <v>50.921930000000003</v>
      </c>
      <c r="P28" s="35">
        <v>79274.286999999997</v>
      </c>
      <c r="Q28" s="35">
        <v>76279.493700000006</v>
      </c>
      <c r="R28" s="35"/>
      <c r="S28" s="35"/>
      <c r="T28" s="35">
        <v>2919.2276000000002</v>
      </c>
      <c r="U28" s="35">
        <v>2839.7622999999999</v>
      </c>
      <c r="V28" s="35"/>
      <c r="W28" s="35"/>
      <c r="X28" s="35">
        <v>4633.16752</v>
      </c>
      <c r="Y28" s="35">
        <v>4592.5001899999997</v>
      </c>
      <c r="Z28" s="35">
        <v>99</v>
      </c>
      <c r="AA28" s="35">
        <v>50.912089999999999</v>
      </c>
      <c r="AB28" s="35">
        <v>6071.81639</v>
      </c>
      <c r="AC28" s="35">
        <v>5582.0988200000002</v>
      </c>
      <c r="AD28" s="35"/>
      <c r="AE28" s="35"/>
      <c r="AF28" s="35">
        <v>3943.5970400000001</v>
      </c>
      <c r="AG28" s="35">
        <v>3768.72046</v>
      </c>
      <c r="AH28" s="35"/>
      <c r="AI28" s="35"/>
      <c r="AJ28" s="35">
        <v>5764.7841500000004</v>
      </c>
      <c r="AK28" s="35">
        <v>5455.2795100000003</v>
      </c>
      <c r="AL28" s="35"/>
      <c r="AM28" s="35"/>
      <c r="AN28" s="35">
        <v>3153.9152300000001</v>
      </c>
      <c r="AO28" s="35">
        <v>3099.82566</v>
      </c>
      <c r="AP28" s="35"/>
      <c r="AQ28" s="35">
        <v>9.8399999999999998E-3</v>
      </c>
      <c r="AR28" s="35">
        <v>4178.3194999999996</v>
      </c>
      <c r="AS28" s="35">
        <v>3768.89104</v>
      </c>
      <c r="AT28" s="35">
        <v>2</v>
      </c>
      <c r="AU28" s="35"/>
      <c r="AV28" s="35">
        <v>6945.6879200000003</v>
      </c>
      <c r="AW28" s="35">
        <v>6882.6316200000001</v>
      </c>
      <c r="AX28" s="35"/>
      <c r="AY28" s="35"/>
      <c r="AZ28" s="35">
        <v>4271.8680999999997</v>
      </c>
      <c r="BA28" s="35">
        <v>3976.6850100000001</v>
      </c>
      <c r="BB28" s="35"/>
      <c r="BC28" s="35"/>
      <c r="BD28" s="35">
        <v>7830.8226699999996</v>
      </c>
      <c r="BE28" s="35">
        <v>7704.9831400000003</v>
      </c>
      <c r="BF28" s="35"/>
      <c r="BG28" s="35"/>
      <c r="BH28" s="35">
        <v>24730.327939999999</v>
      </c>
      <c r="BI28" s="35">
        <v>23976.317299999999</v>
      </c>
      <c r="BJ28" s="35"/>
      <c r="BK28" s="35"/>
      <c r="BL28" s="35">
        <v>4830.7529400000003</v>
      </c>
      <c r="BM28" s="35">
        <v>4631.7986499999997</v>
      </c>
      <c r="BN28" s="36"/>
      <c r="BO28" s="37"/>
    </row>
    <row r="29" spans="1:67" ht="24.75" x14ac:dyDescent="0.25">
      <c r="A29" s="1" t="s">
        <v>173</v>
      </c>
      <c r="B29" s="2" t="s">
        <v>174</v>
      </c>
      <c r="C29" s="2" t="s">
        <v>143</v>
      </c>
      <c r="D29" s="3" t="s">
        <v>151</v>
      </c>
      <c r="E29" s="4" t="s">
        <v>175</v>
      </c>
      <c r="F29" s="5">
        <v>3921</v>
      </c>
      <c r="G29" s="5">
        <v>4101.8819100000001</v>
      </c>
      <c r="H29" s="5"/>
      <c r="I29" s="5"/>
      <c r="J29" s="5">
        <v>3921</v>
      </c>
      <c r="K29" s="5">
        <v>4101.8819100000001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6"/>
      <c r="BO29" s="7"/>
    </row>
    <row r="30" spans="1:67" ht="36.75" x14ac:dyDescent="0.25">
      <c r="A30" s="1" t="s">
        <v>176</v>
      </c>
      <c r="B30" s="2" t="s">
        <v>174</v>
      </c>
      <c r="C30" s="2" t="s">
        <v>143</v>
      </c>
      <c r="D30" s="3" t="s">
        <v>151</v>
      </c>
      <c r="E30" s="4" t="s">
        <v>177</v>
      </c>
      <c r="F30" s="5"/>
      <c r="G30" s="5">
        <v>4.2110599999999998</v>
      </c>
      <c r="H30" s="5"/>
      <c r="I30" s="5"/>
      <c r="J30" s="5"/>
      <c r="K30" s="5">
        <v>4.2110599999999998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6"/>
      <c r="BO30" s="7"/>
    </row>
    <row r="31" spans="1:67" x14ac:dyDescent="0.25">
      <c r="A31" s="1" t="s">
        <v>178</v>
      </c>
      <c r="B31" s="2" t="s">
        <v>150</v>
      </c>
      <c r="C31" s="2" t="s">
        <v>143</v>
      </c>
      <c r="D31" s="3" t="s">
        <v>151</v>
      </c>
      <c r="E31" s="4" t="s">
        <v>179</v>
      </c>
      <c r="F31" s="5">
        <v>337</v>
      </c>
      <c r="G31" s="5">
        <v>169.73978</v>
      </c>
      <c r="H31" s="5"/>
      <c r="I31" s="5"/>
      <c r="J31" s="5">
        <v>236</v>
      </c>
      <c r="K31" s="5">
        <v>118.81785000000001</v>
      </c>
      <c r="L31" s="5"/>
      <c r="M31" s="5"/>
      <c r="N31" s="5">
        <v>101</v>
      </c>
      <c r="O31" s="5">
        <v>50.921930000000003</v>
      </c>
      <c r="P31" s="5"/>
      <c r="Q31" s="5"/>
      <c r="R31" s="5"/>
      <c r="S31" s="5"/>
      <c r="T31" s="5"/>
      <c r="U31" s="5"/>
      <c r="V31" s="5"/>
      <c r="W31" s="5"/>
      <c r="X31" s="5"/>
      <c r="Y31" s="5"/>
      <c r="Z31" s="5">
        <v>99</v>
      </c>
      <c r="AA31" s="5">
        <v>50.912089999999999</v>
      </c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>
        <v>9.8399999999999998E-3</v>
      </c>
      <c r="AR31" s="5"/>
      <c r="AS31" s="5"/>
      <c r="AT31" s="5">
        <v>2</v>
      </c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6"/>
      <c r="BO31" s="7"/>
    </row>
    <row r="32" spans="1:67" ht="36.75" x14ac:dyDescent="0.25">
      <c r="A32" s="1" t="s">
        <v>180</v>
      </c>
      <c r="B32" s="2" t="s">
        <v>174</v>
      </c>
      <c r="C32" s="2" t="s">
        <v>143</v>
      </c>
      <c r="D32" s="3" t="s">
        <v>151</v>
      </c>
      <c r="E32" s="4" t="s">
        <v>181</v>
      </c>
      <c r="F32" s="5">
        <v>102</v>
      </c>
      <c r="G32" s="5">
        <v>246.56905</v>
      </c>
      <c r="H32" s="5"/>
      <c r="I32" s="5"/>
      <c r="J32" s="5">
        <v>102</v>
      </c>
      <c r="K32" s="5">
        <v>246.56905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6"/>
      <c r="BO32" s="7"/>
    </row>
    <row r="33" spans="1:67" s="38" customFormat="1" ht="14.25" x14ac:dyDescent="0.2">
      <c r="A33" s="31" t="s">
        <v>182</v>
      </c>
      <c r="B33" s="32" t="s">
        <v>142</v>
      </c>
      <c r="C33" s="32" t="s">
        <v>143</v>
      </c>
      <c r="D33" s="33" t="s">
        <v>144</v>
      </c>
      <c r="E33" s="34" t="s">
        <v>183</v>
      </c>
      <c r="F33" s="35">
        <v>12388</v>
      </c>
      <c r="G33" s="35">
        <v>15709.72424</v>
      </c>
      <c r="H33" s="35">
        <v>1022011.9235499999</v>
      </c>
      <c r="I33" s="35">
        <v>978417.40359</v>
      </c>
      <c r="J33" s="35"/>
      <c r="K33" s="35"/>
      <c r="L33" s="35">
        <v>942737.63655000005</v>
      </c>
      <c r="M33" s="35">
        <v>902137.90989000001</v>
      </c>
      <c r="N33" s="35">
        <v>12388</v>
      </c>
      <c r="O33" s="35">
        <v>15709.72424</v>
      </c>
      <c r="P33" s="35">
        <v>79274.286999999997</v>
      </c>
      <c r="Q33" s="35">
        <v>76279.493700000006</v>
      </c>
      <c r="R33" s="35">
        <v>228</v>
      </c>
      <c r="S33" s="35">
        <v>242.96033</v>
      </c>
      <c r="T33" s="35">
        <v>2919.2276000000002</v>
      </c>
      <c r="U33" s="35">
        <v>2839.7622999999999</v>
      </c>
      <c r="V33" s="35">
        <v>196</v>
      </c>
      <c r="W33" s="35">
        <v>188.31030999999999</v>
      </c>
      <c r="X33" s="35">
        <v>4633.16752</v>
      </c>
      <c r="Y33" s="35">
        <v>4592.5001899999997</v>
      </c>
      <c r="Z33" s="35">
        <v>438</v>
      </c>
      <c r="AA33" s="35">
        <v>422.73165</v>
      </c>
      <c r="AB33" s="35">
        <v>6071.81639</v>
      </c>
      <c r="AC33" s="35">
        <v>5582.0988200000002</v>
      </c>
      <c r="AD33" s="35">
        <v>362</v>
      </c>
      <c r="AE33" s="35">
        <v>524.66090999999994</v>
      </c>
      <c r="AF33" s="35">
        <v>3943.5970400000001</v>
      </c>
      <c r="AG33" s="35">
        <v>3768.72046</v>
      </c>
      <c r="AH33" s="35">
        <v>426</v>
      </c>
      <c r="AI33" s="35">
        <v>960.78213000000005</v>
      </c>
      <c r="AJ33" s="35">
        <v>5764.7841500000004</v>
      </c>
      <c r="AK33" s="35">
        <v>5455.2795100000003</v>
      </c>
      <c r="AL33" s="35">
        <v>359</v>
      </c>
      <c r="AM33" s="35">
        <v>403.54088000000002</v>
      </c>
      <c r="AN33" s="35">
        <v>3153.9152300000001</v>
      </c>
      <c r="AO33" s="35">
        <v>3099.82566</v>
      </c>
      <c r="AP33" s="35">
        <v>1134</v>
      </c>
      <c r="AQ33" s="35">
        <v>1358.2493199999999</v>
      </c>
      <c r="AR33" s="35">
        <v>4178.3194999999996</v>
      </c>
      <c r="AS33" s="35">
        <v>3768.89104</v>
      </c>
      <c r="AT33" s="35">
        <v>549</v>
      </c>
      <c r="AU33" s="35">
        <v>554.30597</v>
      </c>
      <c r="AV33" s="35">
        <v>6945.6879200000003</v>
      </c>
      <c r="AW33" s="35">
        <v>6882.6316200000001</v>
      </c>
      <c r="AX33" s="35">
        <v>2163</v>
      </c>
      <c r="AY33" s="35">
        <v>1945.83779</v>
      </c>
      <c r="AZ33" s="35">
        <v>4271.8680999999997</v>
      </c>
      <c r="BA33" s="35">
        <v>3976.6850100000001</v>
      </c>
      <c r="BB33" s="35">
        <v>835</v>
      </c>
      <c r="BC33" s="35">
        <v>1509.5193400000001</v>
      </c>
      <c r="BD33" s="35">
        <v>7830.8226699999996</v>
      </c>
      <c r="BE33" s="35">
        <v>7704.9831400000003</v>
      </c>
      <c r="BF33" s="35">
        <v>5027</v>
      </c>
      <c r="BG33" s="35">
        <v>6858.2574699999996</v>
      </c>
      <c r="BH33" s="35">
        <v>24730.327939999999</v>
      </c>
      <c r="BI33" s="35">
        <v>23976.317299999999</v>
      </c>
      <c r="BJ33" s="35">
        <v>671</v>
      </c>
      <c r="BK33" s="35">
        <v>740.56813999999997</v>
      </c>
      <c r="BL33" s="35">
        <v>4830.7529400000003</v>
      </c>
      <c r="BM33" s="35">
        <v>4631.7986499999997</v>
      </c>
      <c r="BN33" s="36"/>
      <c r="BO33" s="37"/>
    </row>
    <row r="34" spans="1:67" ht="36.75" x14ac:dyDescent="0.25">
      <c r="A34" s="1" t="s">
        <v>184</v>
      </c>
      <c r="B34" s="2" t="s">
        <v>185</v>
      </c>
      <c r="C34" s="2" t="s">
        <v>143</v>
      </c>
      <c r="D34" s="3" t="s">
        <v>151</v>
      </c>
      <c r="E34" s="4" t="s">
        <v>186</v>
      </c>
      <c r="F34" s="5">
        <v>3196</v>
      </c>
      <c r="G34" s="5">
        <v>2417.70912</v>
      </c>
      <c r="H34" s="5"/>
      <c r="I34" s="5"/>
      <c r="J34" s="5"/>
      <c r="K34" s="5"/>
      <c r="L34" s="5"/>
      <c r="M34" s="5"/>
      <c r="N34" s="5">
        <v>3196</v>
      </c>
      <c r="O34" s="5">
        <v>2417.70912</v>
      </c>
      <c r="P34" s="5"/>
      <c r="Q34" s="5"/>
      <c r="R34" s="5">
        <v>24</v>
      </c>
      <c r="S34" s="5">
        <v>2.0357400000000001</v>
      </c>
      <c r="T34" s="5"/>
      <c r="U34" s="5"/>
      <c r="V34" s="5">
        <v>36</v>
      </c>
      <c r="W34" s="5">
        <v>20.499849999999999</v>
      </c>
      <c r="X34" s="5"/>
      <c r="Y34" s="5"/>
      <c r="Z34" s="5">
        <v>94</v>
      </c>
      <c r="AA34" s="5">
        <v>51.732930000000003</v>
      </c>
      <c r="AB34" s="5"/>
      <c r="AC34" s="5"/>
      <c r="AD34" s="5">
        <v>189</v>
      </c>
      <c r="AE34" s="5">
        <v>237.03458000000001</v>
      </c>
      <c r="AF34" s="5"/>
      <c r="AG34" s="5"/>
      <c r="AH34" s="5">
        <v>70</v>
      </c>
      <c r="AI34" s="5">
        <v>74.968580000000003</v>
      </c>
      <c r="AJ34" s="5"/>
      <c r="AK34" s="5"/>
      <c r="AL34" s="5">
        <v>39</v>
      </c>
      <c r="AM34" s="5">
        <v>31.372039999999998</v>
      </c>
      <c r="AN34" s="5"/>
      <c r="AO34" s="5"/>
      <c r="AP34" s="5">
        <v>132</v>
      </c>
      <c r="AQ34" s="5">
        <v>85.752049999999997</v>
      </c>
      <c r="AR34" s="5"/>
      <c r="AS34" s="5"/>
      <c r="AT34" s="5">
        <v>157</v>
      </c>
      <c r="AU34" s="5">
        <v>126.43046</v>
      </c>
      <c r="AV34" s="5"/>
      <c r="AW34" s="5"/>
      <c r="AX34" s="5">
        <v>122</v>
      </c>
      <c r="AY34" s="5">
        <v>126.26008</v>
      </c>
      <c r="AZ34" s="5"/>
      <c r="BA34" s="5"/>
      <c r="BB34" s="5">
        <v>162</v>
      </c>
      <c r="BC34" s="5">
        <v>180.46473</v>
      </c>
      <c r="BD34" s="5"/>
      <c r="BE34" s="5"/>
      <c r="BF34" s="5">
        <v>2055</v>
      </c>
      <c r="BG34" s="5">
        <v>1315.30288</v>
      </c>
      <c r="BH34" s="5"/>
      <c r="BI34" s="5"/>
      <c r="BJ34" s="5">
        <v>116</v>
      </c>
      <c r="BK34" s="5">
        <v>165.8552</v>
      </c>
      <c r="BL34" s="5"/>
      <c r="BM34" s="5"/>
      <c r="BN34" s="6"/>
      <c r="BO34" s="7"/>
    </row>
    <row r="35" spans="1:67" ht="36.75" x14ac:dyDescent="0.25">
      <c r="A35" s="1" t="s">
        <v>187</v>
      </c>
      <c r="B35" s="2" t="s">
        <v>185</v>
      </c>
      <c r="C35" s="2" t="s">
        <v>143</v>
      </c>
      <c r="D35" s="3" t="s">
        <v>151</v>
      </c>
      <c r="E35" s="4" t="s">
        <v>188</v>
      </c>
      <c r="F35" s="5">
        <v>4855</v>
      </c>
      <c r="G35" s="5">
        <v>9160.3316900000009</v>
      </c>
      <c r="H35" s="5"/>
      <c r="I35" s="5"/>
      <c r="J35" s="5"/>
      <c r="K35" s="5"/>
      <c r="L35" s="5"/>
      <c r="M35" s="5"/>
      <c r="N35" s="5">
        <v>4855</v>
      </c>
      <c r="O35" s="5">
        <v>9160.3316900000009</v>
      </c>
      <c r="P35" s="5"/>
      <c r="Q35" s="5"/>
      <c r="R35" s="5">
        <v>18</v>
      </c>
      <c r="S35" s="5">
        <v>75.139539999999997</v>
      </c>
      <c r="T35" s="5"/>
      <c r="U35" s="5"/>
      <c r="V35" s="5">
        <v>18</v>
      </c>
      <c r="W35" s="5">
        <v>17.45757</v>
      </c>
      <c r="X35" s="5"/>
      <c r="Y35" s="5"/>
      <c r="Z35" s="5">
        <v>45</v>
      </c>
      <c r="AA35" s="5">
        <v>93.245050000000006</v>
      </c>
      <c r="AB35" s="5"/>
      <c r="AC35" s="5"/>
      <c r="AD35" s="5">
        <v>27</v>
      </c>
      <c r="AE35" s="5">
        <v>124.04436</v>
      </c>
      <c r="AF35" s="5"/>
      <c r="AG35" s="5"/>
      <c r="AH35" s="5">
        <v>77</v>
      </c>
      <c r="AI35" s="5">
        <v>628.53369999999995</v>
      </c>
      <c r="AJ35" s="5"/>
      <c r="AK35" s="5"/>
      <c r="AL35" s="5">
        <v>105</v>
      </c>
      <c r="AM35" s="5">
        <v>199.21433999999999</v>
      </c>
      <c r="AN35" s="5"/>
      <c r="AO35" s="5"/>
      <c r="AP35" s="5">
        <v>702</v>
      </c>
      <c r="AQ35" s="5">
        <v>1073.9407699999999</v>
      </c>
      <c r="AR35" s="5"/>
      <c r="AS35" s="5"/>
      <c r="AT35" s="5">
        <v>154</v>
      </c>
      <c r="AU35" s="5">
        <v>156.41334000000001</v>
      </c>
      <c r="AV35" s="5"/>
      <c r="AW35" s="5"/>
      <c r="AX35" s="5">
        <v>1688</v>
      </c>
      <c r="AY35" s="5">
        <v>1608.82024</v>
      </c>
      <c r="AZ35" s="5"/>
      <c r="BA35" s="5"/>
      <c r="BB35" s="5">
        <v>326</v>
      </c>
      <c r="BC35" s="5">
        <v>945.91665</v>
      </c>
      <c r="BD35" s="5"/>
      <c r="BE35" s="5"/>
      <c r="BF35" s="5">
        <v>1541</v>
      </c>
      <c r="BG35" s="5">
        <v>4069.2240400000001</v>
      </c>
      <c r="BH35" s="5"/>
      <c r="BI35" s="5"/>
      <c r="BJ35" s="5">
        <v>154</v>
      </c>
      <c r="BK35" s="5">
        <v>168.38209000000001</v>
      </c>
      <c r="BL35" s="5"/>
      <c r="BM35" s="5"/>
      <c r="BN35" s="6"/>
      <c r="BO35" s="7"/>
    </row>
    <row r="36" spans="1:67" ht="36.75" x14ac:dyDescent="0.25">
      <c r="A36" s="1" t="s">
        <v>189</v>
      </c>
      <c r="B36" s="2" t="s">
        <v>185</v>
      </c>
      <c r="C36" s="2" t="s">
        <v>143</v>
      </c>
      <c r="D36" s="3" t="s">
        <v>151</v>
      </c>
      <c r="E36" s="4" t="s">
        <v>190</v>
      </c>
      <c r="F36" s="5">
        <v>4337</v>
      </c>
      <c r="G36" s="5">
        <v>4131.68343</v>
      </c>
      <c r="H36" s="5"/>
      <c r="I36" s="5"/>
      <c r="J36" s="5"/>
      <c r="K36" s="5"/>
      <c r="L36" s="5"/>
      <c r="M36" s="5"/>
      <c r="N36" s="5">
        <v>4337</v>
      </c>
      <c r="O36" s="5">
        <v>4131.68343</v>
      </c>
      <c r="P36" s="5"/>
      <c r="Q36" s="5"/>
      <c r="R36" s="5">
        <v>186</v>
      </c>
      <c r="S36" s="5">
        <v>165.78505000000001</v>
      </c>
      <c r="T36" s="5"/>
      <c r="U36" s="5"/>
      <c r="V36" s="5">
        <v>142</v>
      </c>
      <c r="W36" s="5">
        <v>150.35289</v>
      </c>
      <c r="X36" s="5"/>
      <c r="Y36" s="5"/>
      <c r="Z36" s="5">
        <v>299</v>
      </c>
      <c r="AA36" s="5">
        <v>277.75367</v>
      </c>
      <c r="AB36" s="5"/>
      <c r="AC36" s="5"/>
      <c r="AD36" s="5">
        <v>146</v>
      </c>
      <c r="AE36" s="5">
        <v>163.58197000000001</v>
      </c>
      <c r="AF36" s="5"/>
      <c r="AG36" s="5"/>
      <c r="AH36" s="5">
        <v>279</v>
      </c>
      <c r="AI36" s="5">
        <v>257.27985000000001</v>
      </c>
      <c r="AJ36" s="5"/>
      <c r="AK36" s="5"/>
      <c r="AL36" s="5">
        <v>215</v>
      </c>
      <c r="AM36" s="5">
        <v>172.9545</v>
      </c>
      <c r="AN36" s="5"/>
      <c r="AO36" s="5"/>
      <c r="AP36" s="5">
        <v>300</v>
      </c>
      <c r="AQ36" s="5">
        <v>198.5565</v>
      </c>
      <c r="AR36" s="5"/>
      <c r="AS36" s="5"/>
      <c r="AT36" s="5">
        <v>238</v>
      </c>
      <c r="AU36" s="5">
        <v>271.46217000000001</v>
      </c>
      <c r="AV36" s="5"/>
      <c r="AW36" s="5"/>
      <c r="AX36" s="5">
        <v>353</v>
      </c>
      <c r="AY36" s="5">
        <v>210.75747000000001</v>
      </c>
      <c r="AZ36" s="5"/>
      <c r="BA36" s="5"/>
      <c r="BB36" s="5">
        <v>347</v>
      </c>
      <c r="BC36" s="5">
        <v>383.13796000000002</v>
      </c>
      <c r="BD36" s="5"/>
      <c r="BE36" s="5"/>
      <c r="BF36" s="5">
        <v>1431</v>
      </c>
      <c r="BG36" s="5">
        <v>1473.73055</v>
      </c>
      <c r="BH36" s="5"/>
      <c r="BI36" s="5"/>
      <c r="BJ36" s="5">
        <v>401</v>
      </c>
      <c r="BK36" s="5">
        <v>406.33085</v>
      </c>
      <c r="BL36" s="5"/>
      <c r="BM36" s="5"/>
      <c r="BN36" s="6"/>
      <c r="BO36" s="7"/>
    </row>
    <row r="37" spans="1:67" s="38" customFormat="1" ht="36" x14ac:dyDescent="0.2">
      <c r="A37" s="31" t="s">
        <v>191</v>
      </c>
      <c r="B37" s="32" t="s">
        <v>142</v>
      </c>
      <c r="C37" s="32" t="s">
        <v>143</v>
      </c>
      <c r="D37" s="33" t="s">
        <v>144</v>
      </c>
      <c r="E37" s="34" t="s">
        <v>192</v>
      </c>
      <c r="F37" s="35">
        <v>2447</v>
      </c>
      <c r="G37" s="35">
        <v>3066.4810200000002</v>
      </c>
      <c r="H37" s="35">
        <v>1022011.9235499999</v>
      </c>
      <c r="I37" s="35">
        <v>978417.40359</v>
      </c>
      <c r="J37" s="35">
        <v>2447</v>
      </c>
      <c r="K37" s="35">
        <v>3066.4810200000002</v>
      </c>
      <c r="L37" s="35">
        <v>942737.63655000005</v>
      </c>
      <c r="M37" s="35">
        <v>902137.90989000001</v>
      </c>
      <c r="N37" s="35"/>
      <c r="O37" s="35"/>
      <c r="P37" s="35">
        <v>79274.286999999997</v>
      </c>
      <c r="Q37" s="35">
        <v>76279.493700000006</v>
      </c>
      <c r="R37" s="35"/>
      <c r="S37" s="35"/>
      <c r="T37" s="35">
        <v>2919.2276000000002</v>
      </c>
      <c r="U37" s="35">
        <v>2839.7622999999999</v>
      </c>
      <c r="V37" s="35"/>
      <c r="W37" s="35"/>
      <c r="X37" s="35">
        <v>4633.16752</v>
      </c>
      <c r="Y37" s="35">
        <v>4592.5001899999997</v>
      </c>
      <c r="Z37" s="35"/>
      <c r="AA37" s="35"/>
      <c r="AB37" s="35">
        <v>6071.81639</v>
      </c>
      <c r="AC37" s="35">
        <v>5582.0988200000002</v>
      </c>
      <c r="AD37" s="35"/>
      <c r="AE37" s="35"/>
      <c r="AF37" s="35">
        <v>3943.5970400000001</v>
      </c>
      <c r="AG37" s="35">
        <v>3768.72046</v>
      </c>
      <c r="AH37" s="35"/>
      <c r="AI37" s="35"/>
      <c r="AJ37" s="35">
        <v>5764.7841500000004</v>
      </c>
      <c r="AK37" s="35">
        <v>5455.2795100000003</v>
      </c>
      <c r="AL37" s="35"/>
      <c r="AM37" s="35"/>
      <c r="AN37" s="35">
        <v>3153.9152300000001</v>
      </c>
      <c r="AO37" s="35">
        <v>3099.82566</v>
      </c>
      <c r="AP37" s="35"/>
      <c r="AQ37" s="35"/>
      <c r="AR37" s="35">
        <v>4178.3194999999996</v>
      </c>
      <c r="AS37" s="35">
        <v>3768.89104</v>
      </c>
      <c r="AT37" s="35"/>
      <c r="AU37" s="35"/>
      <c r="AV37" s="35">
        <v>6945.6879200000003</v>
      </c>
      <c r="AW37" s="35">
        <v>6882.6316200000001</v>
      </c>
      <c r="AX37" s="35"/>
      <c r="AY37" s="35"/>
      <c r="AZ37" s="35">
        <v>4271.8680999999997</v>
      </c>
      <c r="BA37" s="35">
        <v>3976.6850100000001</v>
      </c>
      <c r="BB37" s="35"/>
      <c r="BC37" s="35"/>
      <c r="BD37" s="35">
        <v>7830.8226699999996</v>
      </c>
      <c r="BE37" s="35">
        <v>7704.9831400000003</v>
      </c>
      <c r="BF37" s="35"/>
      <c r="BG37" s="35"/>
      <c r="BH37" s="35">
        <v>24730.327939999999</v>
      </c>
      <c r="BI37" s="35">
        <v>23976.317299999999</v>
      </c>
      <c r="BJ37" s="35"/>
      <c r="BK37" s="35"/>
      <c r="BL37" s="35">
        <v>4830.7529400000003</v>
      </c>
      <c r="BM37" s="35">
        <v>4631.7986499999997</v>
      </c>
      <c r="BN37" s="36"/>
      <c r="BO37" s="37"/>
    </row>
    <row r="38" spans="1:67" ht="24.75" x14ac:dyDescent="0.25">
      <c r="A38" s="1" t="s">
        <v>193</v>
      </c>
      <c r="B38" s="2" t="s">
        <v>150</v>
      </c>
      <c r="C38" s="2" t="s">
        <v>143</v>
      </c>
      <c r="D38" s="3" t="s">
        <v>151</v>
      </c>
      <c r="E38" s="4" t="s">
        <v>194</v>
      </c>
      <c r="F38" s="5">
        <v>2447</v>
      </c>
      <c r="G38" s="5">
        <v>3066.4810200000002</v>
      </c>
      <c r="H38" s="5"/>
      <c r="I38" s="5"/>
      <c r="J38" s="5">
        <v>2447</v>
      </c>
      <c r="K38" s="5">
        <v>3066.4810200000002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6"/>
      <c r="BO38" s="7"/>
    </row>
    <row r="39" spans="1:67" s="38" customFormat="1" ht="14.25" x14ac:dyDescent="0.2">
      <c r="A39" s="31" t="s">
        <v>195</v>
      </c>
      <c r="B39" s="32" t="s">
        <v>142</v>
      </c>
      <c r="C39" s="32" t="s">
        <v>143</v>
      </c>
      <c r="D39" s="33" t="s">
        <v>144</v>
      </c>
      <c r="E39" s="34" t="s">
        <v>196</v>
      </c>
      <c r="F39" s="35">
        <v>2095</v>
      </c>
      <c r="G39" s="35">
        <v>1774.6546900000001</v>
      </c>
      <c r="H39" s="35">
        <v>1022011.9235499999</v>
      </c>
      <c r="I39" s="35">
        <v>978417.40359</v>
      </c>
      <c r="J39" s="35">
        <v>2095</v>
      </c>
      <c r="K39" s="35">
        <v>1774.6546900000001</v>
      </c>
      <c r="L39" s="35">
        <v>942737.63655000005</v>
      </c>
      <c r="M39" s="35">
        <v>902137.90989000001</v>
      </c>
      <c r="N39" s="35"/>
      <c r="O39" s="35"/>
      <c r="P39" s="35">
        <v>79274.286999999997</v>
      </c>
      <c r="Q39" s="35">
        <v>76279.493700000006</v>
      </c>
      <c r="R39" s="35"/>
      <c r="S39" s="35"/>
      <c r="T39" s="35">
        <v>2919.2276000000002</v>
      </c>
      <c r="U39" s="35">
        <v>2839.7622999999999</v>
      </c>
      <c r="V39" s="35"/>
      <c r="W39" s="35"/>
      <c r="X39" s="35">
        <v>4633.16752</v>
      </c>
      <c r="Y39" s="35">
        <v>4592.5001899999997</v>
      </c>
      <c r="Z39" s="35"/>
      <c r="AA39" s="35"/>
      <c r="AB39" s="35">
        <v>6071.81639</v>
      </c>
      <c r="AC39" s="35">
        <v>5582.0988200000002</v>
      </c>
      <c r="AD39" s="35"/>
      <c r="AE39" s="35"/>
      <c r="AF39" s="35">
        <v>3943.5970400000001</v>
      </c>
      <c r="AG39" s="35">
        <v>3768.72046</v>
      </c>
      <c r="AH39" s="35"/>
      <c r="AI39" s="35"/>
      <c r="AJ39" s="35">
        <v>5764.7841500000004</v>
      </c>
      <c r="AK39" s="35">
        <v>5455.2795100000003</v>
      </c>
      <c r="AL39" s="35"/>
      <c r="AM39" s="35"/>
      <c r="AN39" s="35">
        <v>3153.9152300000001</v>
      </c>
      <c r="AO39" s="35">
        <v>3099.82566</v>
      </c>
      <c r="AP39" s="35"/>
      <c r="AQ39" s="35"/>
      <c r="AR39" s="35">
        <v>4178.3194999999996</v>
      </c>
      <c r="AS39" s="35">
        <v>3768.89104</v>
      </c>
      <c r="AT39" s="35"/>
      <c r="AU39" s="35"/>
      <c r="AV39" s="35">
        <v>6945.6879200000003</v>
      </c>
      <c r="AW39" s="35">
        <v>6882.6316200000001</v>
      </c>
      <c r="AX39" s="35"/>
      <c r="AY39" s="35"/>
      <c r="AZ39" s="35">
        <v>4271.8680999999997</v>
      </c>
      <c r="BA39" s="35">
        <v>3976.6850100000001</v>
      </c>
      <c r="BB39" s="35"/>
      <c r="BC39" s="35"/>
      <c r="BD39" s="35">
        <v>7830.8226699999996</v>
      </c>
      <c r="BE39" s="35">
        <v>7704.9831400000003</v>
      </c>
      <c r="BF39" s="35"/>
      <c r="BG39" s="35"/>
      <c r="BH39" s="35">
        <v>24730.327939999999</v>
      </c>
      <c r="BI39" s="35">
        <v>23976.317299999999</v>
      </c>
      <c r="BJ39" s="35"/>
      <c r="BK39" s="35"/>
      <c r="BL39" s="35">
        <v>4830.7529400000003</v>
      </c>
      <c r="BM39" s="35">
        <v>4631.7986499999997</v>
      </c>
      <c r="BN39" s="36"/>
      <c r="BO39" s="37"/>
    </row>
    <row r="40" spans="1:67" ht="48.75" x14ac:dyDescent="0.25">
      <c r="A40" s="1" t="s">
        <v>197</v>
      </c>
      <c r="B40" s="2" t="s">
        <v>150</v>
      </c>
      <c r="C40" s="2" t="s">
        <v>143</v>
      </c>
      <c r="D40" s="3" t="s">
        <v>151</v>
      </c>
      <c r="E40" s="4" t="s">
        <v>198</v>
      </c>
      <c r="F40" s="5">
        <v>2095</v>
      </c>
      <c r="G40" s="5">
        <v>1774.6546900000001</v>
      </c>
      <c r="H40" s="5"/>
      <c r="I40" s="5"/>
      <c r="J40" s="5">
        <v>2095</v>
      </c>
      <c r="K40" s="5">
        <v>1774.6546900000001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6"/>
      <c r="BO40" s="7"/>
    </row>
    <row r="41" spans="1:67" s="38" customFormat="1" ht="36" x14ac:dyDescent="0.2">
      <c r="A41" s="31" t="s">
        <v>199</v>
      </c>
      <c r="B41" s="32" t="s">
        <v>142</v>
      </c>
      <c r="C41" s="32" t="s">
        <v>143</v>
      </c>
      <c r="D41" s="33" t="s">
        <v>144</v>
      </c>
      <c r="E41" s="34" t="s">
        <v>200</v>
      </c>
      <c r="F41" s="35"/>
      <c r="G41" s="35">
        <v>3.3910000000000003E-2</v>
      </c>
      <c r="H41" s="35">
        <v>1022011.9235499999</v>
      </c>
      <c r="I41" s="35">
        <v>978417.40359</v>
      </c>
      <c r="J41" s="35"/>
      <c r="K41" s="35">
        <v>3.1730000000000001E-2</v>
      </c>
      <c r="L41" s="35">
        <v>942737.63655000005</v>
      </c>
      <c r="M41" s="35">
        <v>902137.90989000001</v>
      </c>
      <c r="N41" s="35"/>
      <c r="O41" s="35">
        <v>2.1800000000000001E-3</v>
      </c>
      <c r="P41" s="35">
        <v>79274.286999999997</v>
      </c>
      <c r="Q41" s="35">
        <v>76279.493700000006</v>
      </c>
      <c r="R41" s="35"/>
      <c r="S41" s="35"/>
      <c r="T41" s="35">
        <v>2919.2276000000002</v>
      </c>
      <c r="U41" s="35">
        <v>2839.7622999999999</v>
      </c>
      <c r="V41" s="35"/>
      <c r="W41" s="35"/>
      <c r="X41" s="35">
        <v>4633.16752</v>
      </c>
      <c r="Y41" s="35">
        <v>4592.5001899999997</v>
      </c>
      <c r="Z41" s="35"/>
      <c r="AA41" s="35"/>
      <c r="AB41" s="35">
        <v>6071.81639</v>
      </c>
      <c r="AC41" s="35">
        <v>5582.0988200000002</v>
      </c>
      <c r="AD41" s="35"/>
      <c r="AE41" s="35"/>
      <c r="AF41" s="35">
        <v>3943.5970400000001</v>
      </c>
      <c r="AG41" s="35">
        <v>3768.72046</v>
      </c>
      <c r="AH41" s="35"/>
      <c r="AI41" s="35"/>
      <c r="AJ41" s="35">
        <v>5764.7841500000004</v>
      </c>
      <c r="AK41" s="35">
        <v>5455.2795100000003</v>
      </c>
      <c r="AL41" s="35"/>
      <c r="AM41" s="35"/>
      <c r="AN41" s="35">
        <v>3153.9152300000001</v>
      </c>
      <c r="AO41" s="35">
        <v>3099.82566</v>
      </c>
      <c r="AP41" s="35"/>
      <c r="AQ41" s="35"/>
      <c r="AR41" s="35">
        <v>4178.3194999999996</v>
      </c>
      <c r="AS41" s="35">
        <v>3768.89104</v>
      </c>
      <c r="AT41" s="35"/>
      <c r="AU41" s="35"/>
      <c r="AV41" s="35">
        <v>6945.6879200000003</v>
      </c>
      <c r="AW41" s="35">
        <v>6882.6316200000001</v>
      </c>
      <c r="AX41" s="35"/>
      <c r="AY41" s="35"/>
      <c r="AZ41" s="35">
        <v>4271.8680999999997</v>
      </c>
      <c r="BA41" s="35">
        <v>3976.6850100000001</v>
      </c>
      <c r="BB41" s="35"/>
      <c r="BC41" s="35"/>
      <c r="BD41" s="35">
        <v>7830.8226699999996</v>
      </c>
      <c r="BE41" s="35">
        <v>7704.9831400000003</v>
      </c>
      <c r="BF41" s="35"/>
      <c r="BG41" s="35">
        <v>2.1800000000000001E-3</v>
      </c>
      <c r="BH41" s="35">
        <v>24730.327939999999</v>
      </c>
      <c r="BI41" s="35">
        <v>23976.317299999999</v>
      </c>
      <c r="BJ41" s="35"/>
      <c r="BK41" s="35"/>
      <c r="BL41" s="35">
        <v>4830.7529400000003</v>
      </c>
      <c r="BM41" s="35">
        <v>4631.7986499999997</v>
      </c>
      <c r="BN41" s="36"/>
      <c r="BO41" s="37"/>
    </row>
    <row r="42" spans="1:67" ht="36.75" x14ac:dyDescent="0.25">
      <c r="A42" s="1" t="s">
        <v>201</v>
      </c>
      <c r="B42" s="2" t="s">
        <v>185</v>
      </c>
      <c r="C42" s="2" t="s">
        <v>143</v>
      </c>
      <c r="D42" s="3" t="s">
        <v>151</v>
      </c>
      <c r="E42" s="4" t="s">
        <v>202</v>
      </c>
      <c r="F42" s="5"/>
      <c r="G42" s="5">
        <v>2.1800000000000001E-3</v>
      </c>
      <c r="H42" s="5"/>
      <c r="I42" s="5"/>
      <c r="J42" s="5"/>
      <c r="K42" s="5"/>
      <c r="L42" s="5"/>
      <c r="M42" s="5"/>
      <c r="N42" s="5"/>
      <c r="O42" s="5">
        <v>2.1800000000000001E-3</v>
      </c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>
        <v>2.1800000000000001E-3</v>
      </c>
      <c r="BH42" s="5"/>
      <c r="BI42" s="5"/>
      <c r="BJ42" s="5"/>
      <c r="BK42" s="5"/>
      <c r="BL42" s="5"/>
      <c r="BM42" s="5"/>
      <c r="BN42" s="6"/>
      <c r="BO42" s="7"/>
    </row>
    <row r="43" spans="1:67" ht="60.75" x14ac:dyDescent="0.25">
      <c r="A43" s="1" t="s">
        <v>203</v>
      </c>
      <c r="B43" s="2" t="s">
        <v>204</v>
      </c>
      <c r="C43" s="2" t="s">
        <v>143</v>
      </c>
      <c r="D43" s="3" t="s">
        <v>151</v>
      </c>
      <c r="E43" s="4" t="s">
        <v>205</v>
      </c>
      <c r="F43" s="5"/>
      <c r="G43" s="5">
        <v>3.1730000000000001E-2</v>
      </c>
      <c r="H43" s="5"/>
      <c r="I43" s="5"/>
      <c r="J43" s="5"/>
      <c r="K43" s="5">
        <v>3.1730000000000001E-2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6"/>
      <c r="BO43" s="7"/>
    </row>
    <row r="44" spans="1:67" s="38" customFormat="1" ht="48" x14ac:dyDescent="0.2">
      <c r="A44" s="31" t="s">
        <v>206</v>
      </c>
      <c r="B44" s="32" t="s">
        <v>142</v>
      </c>
      <c r="C44" s="32" t="s">
        <v>143</v>
      </c>
      <c r="D44" s="33" t="s">
        <v>144</v>
      </c>
      <c r="E44" s="34" t="s">
        <v>207</v>
      </c>
      <c r="F44" s="35">
        <v>10050</v>
      </c>
      <c r="G44" s="35">
        <v>11536.33844</v>
      </c>
      <c r="H44" s="35">
        <v>1022011.9235499999</v>
      </c>
      <c r="I44" s="35">
        <v>978417.40359</v>
      </c>
      <c r="J44" s="35">
        <v>10050</v>
      </c>
      <c r="K44" s="35">
        <v>11459.053879999999</v>
      </c>
      <c r="L44" s="35">
        <v>942737.63655000005</v>
      </c>
      <c r="M44" s="35">
        <v>902137.90989000001</v>
      </c>
      <c r="N44" s="35"/>
      <c r="O44" s="35">
        <v>77.284559999999999</v>
      </c>
      <c r="P44" s="35">
        <v>79274.286999999997</v>
      </c>
      <c r="Q44" s="35">
        <v>76279.493700000006</v>
      </c>
      <c r="R44" s="35"/>
      <c r="S44" s="35"/>
      <c r="T44" s="35">
        <v>2919.2276000000002</v>
      </c>
      <c r="U44" s="35">
        <v>2839.7622999999999</v>
      </c>
      <c r="V44" s="35"/>
      <c r="W44" s="35"/>
      <c r="X44" s="35">
        <v>4633.16752</v>
      </c>
      <c r="Y44" s="35">
        <v>4592.5001899999997</v>
      </c>
      <c r="Z44" s="35"/>
      <c r="AA44" s="35">
        <v>43.53</v>
      </c>
      <c r="AB44" s="35">
        <v>6071.81639</v>
      </c>
      <c r="AC44" s="35">
        <v>5582.0988200000002</v>
      </c>
      <c r="AD44" s="35"/>
      <c r="AE44" s="35"/>
      <c r="AF44" s="35">
        <v>3943.5970400000001</v>
      </c>
      <c r="AG44" s="35">
        <v>3768.72046</v>
      </c>
      <c r="AH44" s="35"/>
      <c r="AI44" s="35"/>
      <c r="AJ44" s="35">
        <v>5764.7841500000004</v>
      </c>
      <c r="AK44" s="35">
        <v>5455.2795100000003</v>
      </c>
      <c r="AL44" s="35"/>
      <c r="AM44" s="35"/>
      <c r="AN44" s="35">
        <v>3153.9152300000001</v>
      </c>
      <c r="AO44" s="35">
        <v>3099.82566</v>
      </c>
      <c r="AP44" s="35"/>
      <c r="AQ44" s="35"/>
      <c r="AR44" s="35">
        <v>4178.3194999999996</v>
      </c>
      <c r="AS44" s="35">
        <v>3768.89104</v>
      </c>
      <c r="AT44" s="35"/>
      <c r="AU44" s="35">
        <v>33.754559999999998</v>
      </c>
      <c r="AV44" s="35">
        <v>6945.6879200000003</v>
      </c>
      <c r="AW44" s="35">
        <v>6882.6316200000001</v>
      </c>
      <c r="AX44" s="35"/>
      <c r="AY44" s="35"/>
      <c r="AZ44" s="35">
        <v>4271.8680999999997</v>
      </c>
      <c r="BA44" s="35">
        <v>3976.6850100000001</v>
      </c>
      <c r="BB44" s="35"/>
      <c r="BC44" s="35"/>
      <c r="BD44" s="35">
        <v>7830.8226699999996</v>
      </c>
      <c r="BE44" s="35">
        <v>7704.9831400000003</v>
      </c>
      <c r="BF44" s="35"/>
      <c r="BG44" s="35"/>
      <c r="BH44" s="35">
        <v>24730.327939999999</v>
      </c>
      <c r="BI44" s="35">
        <v>23976.317299999999</v>
      </c>
      <c r="BJ44" s="35"/>
      <c r="BK44" s="35"/>
      <c r="BL44" s="35">
        <v>4830.7529400000003</v>
      </c>
      <c r="BM44" s="35">
        <v>4631.7986499999997</v>
      </c>
      <c r="BN44" s="36"/>
      <c r="BO44" s="37"/>
    </row>
    <row r="45" spans="1:67" ht="84.75" x14ac:dyDescent="0.25">
      <c r="A45" s="1" t="s">
        <v>208</v>
      </c>
      <c r="B45" s="2" t="s">
        <v>204</v>
      </c>
      <c r="C45" s="2" t="s">
        <v>143</v>
      </c>
      <c r="D45" s="3" t="s">
        <v>209</v>
      </c>
      <c r="E45" s="4" t="s">
        <v>210</v>
      </c>
      <c r="F45" s="5">
        <v>9000</v>
      </c>
      <c r="G45" s="5">
        <v>9967.5162899999996</v>
      </c>
      <c r="H45" s="5"/>
      <c r="I45" s="5"/>
      <c r="J45" s="5">
        <v>9000</v>
      </c>
      <c r="K45" s="5">
        <v>9967.5162899999996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6"/>
      <c r="BO45" s="7"/>
    </row>
    <row r="46" spans="1:67" ht="72.75" x14ac:dyDescent="0.25">
      <c r="A46" s="1" t="s">
        <v>211</v>
      </c>
      <c r="B46" s="2" t="s">
        <v>185</v>
      </c>
      <c r="C46" s="2" t="s">
        <v>143</v>
      </c>
      <c r="D46" s="3" t="s">
        <v>209</v>
      </c>
      <c r="E46" s="4" t="s">
        <v>212</v>
      </c>
      <c r="F46" s="5"/>
      <c r="G46" s="5">
        <v>33.754559999999998</v>
      </c>
      <c r="H46" s="5"/>
      <c r="I46" s="5"/>
      <c r="J46" s="5"/>
      <c r="K46" s="5"/>
      <c r="L46" s="5"/>
      <c r="M46" s="5"/>
      <c r="N46" s="5"/>
      <c r="O46" s="5">
        <v>33.754559999999998</v>
      </c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>
        <v>33.754559999999998</v>
      </c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6"/>
      <c r="BO46" s="7"/>
    </row>
    <row r="47" spans="1:67" ht="72.75" x14ac:dyDescent="0.25">
      <c r="A47" s="1" t="s">
        <v>213</v>
      </c>
      <c r="B47" s="2" t="s">
        <v>204</v>
      </c>
      <c r="C47" s="2" t="s">
        <v>143</v>
      </c>
      <c r="D47" s="3" t="s">
        <v>209</v>
      </c>
      <c r="E47" s="4" t="s">
        <v>214</v>
      </c>
      <c r="F47" s="5">
        <v>900</v>
      </c>
      <c r="G47" s="5">
        <v>1155.6788200000001</v>
      </c>
      <c r="H47" s="5"/>
      <c r="I47" s="5"/>
      <c r="J47" s="5">
        <v>900</v>
      </c>
      <c r="K47" s="5">
        <v>1155.6788200000001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6"/>
      <c r="BO47" s="7"/>
    </row>
    <row r="48" spans="1:67" ht="60.75" x14ac:dyDescent="0.25">
      <c r="A48" s="1" t="s">
        <v>213</v>
      </c>
      <c r="B48" s="2" t="s">
        <v>185</v>
      </c>
      <c r="C48" s="2" t="s">
        <v>143</v>
      </c>
      <c r="D48" s="3" t="s">
        <v>209</v>
      </c>
      <c r="E48" s="4" t="s">
        <v>215</v>
      </c>
      <c r="F48" s="5"/>
      <c r="G48" s="5">
        <v>43.53</v>
      </c>
      <c r="H48" s="5"/>
      <c r="I48" s="5"/>
      <c r="J48" s="5"/>
      <c r="K48" s="5"/>
      <c r="L48" s="5"/>
      <c r="M48" s="5"/>
      <c r="N48" s="5"/>
      <c r="O48" s="5">
        <v>43.53</v>
      </c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>
        <v>43.53</v>
      </c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6"/>
      <c r="BO48" s="7"/>
    </row>
    <row r="49" spans="1:67" ht="36.75" x14ac:dyDescent="0.25">
      <c r="A49" s="1" t="s">
        <v>216</v>
      </c>
      <c r="B49" s="2" t="s">
        <v>204</v>
      </c>
      <c r="C49" s="2" t="s">
        <v>143</v>
      </c>
      <c r="D49" s="3" t="s">
        <v>209</v>
      </c>
      <c r="E49" s="4" t="s">
        <v>217</v>
      </c>
      <c r="F49" s="5"/>
      <c r="G49" s="5">
        <v>104.04297</v>
      </c>
      <c r="H49" s="5"/>
      <c r="I49" s="5"/>
      <c r="J49" s="5"/>
      <c r="K49" s="5">
        <v>104.04297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6"/>
      <c r="BO49" s="7"/>
    </row>
    <row r="50" spans="1:67" ht="72.75" x14ac:dyDescent="0.25">
      <c r="A50" s="1" t="s">
        <v>218</v>
      </c>
      <c r="B50" s="2" t="s">
        <v>204</v>
      </c>
      <c r="C50" s="2" t="s">
        <v>143</v>
      </c>
      <c r="D50" s="3" t="s">
        <v>209</v>
      </c>
      <c r="E50" s="4" t="s">
        <v>219</v>
      </c>
      <c r="F50" s="5">
        <v>150</v>
      </c>
      <c r="G50" s="5">
        <v>231.8158</v>
      </c>
      <c r="H50" s="5"/>
      <c r="I50" s="5"/>
      <c r="J50" s="5">
        <v>150</v>
      </c>
      <c r="K50" s="5">
        <v>231.8158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6"/>
      <c r="BO50" s="7"/>
    </row>
    <row r="51" spans="1:67" s="38" customFormat="1" ht="24" x14ac:dyDescent="0.2">
      <c r="A51" s="31" t="s">
        <v>220</v>
      </c>
      <c r="B51" s="32" t="s">
        <v>142</v>
      </c>
      <c r="C51" s="32" t="s">
        <v>143</v>
      </c>
      <c r="D51" s="33" t="s">
        <v>144</v>
      </c>
      <c r="E51" s="34" t="s">
        <v>221</v>
      </c>
      <c r="F51" s="35">
        <v>4601</v>
      </c>
      <c r="G51" s="35">
        <v>4625.2788799999998</v>
      </c>
      <c r="H51" s="35">
        <v>1022011.9235499999</v>
      </c>
      <c r="I51" s="35">
        <v>978417.40359</v>
      </c>
      <c r="J51" s="35">
        <v>4601</v>
      </c>
      <c r="K51" s="35">
        <v>4625.2788799999998</v>
      </c>
      <c r="L51" s="35">
        <v>942737.63655000005</v>
      </c>
      <c r="M51" s="35">
        <v>902137.90989000001</v>
      </c>
      <c r="N51" s="35"/>
      <c r="O51" s="35"/>
      <c r="P51" s="35">
        <v>79274.286999999997</v>
      </c>
      <c r="Q51" s="35">
        <v>76279.493700000006</v>
      </c>
      <c r="R51" s="35"/>
      <c r="S51" s="35"/>
      <c r="T51" s="35">
        <v>2919.2276000000002</v>
      </c>
      <c r="U51" s="35">
        <v>2839.7622999999999</v>
      </c>
      <c r="V51" s="35"/>
      <c r="W51" s="35"/>
      <c r="X51" s="35">
        <v>4633.16752</v>
      </c>
      <c r="Y51" s="35">
        <v>4592.5001899999997</v>
      </c>
      <c r="Z51" s="35"/>
      <c r="AA51" s="35"/>
      <c r="AB51" s="35">
        <v>6071.81639</v>
      </c>
      <c r="AC51" s="35">
        <v>5582.0988200000002</v>
      </c>
      <c r="AD51" s="35"/>
      <c r="AE51" s="35"/>
      <c r="AF51" s="35">
        <v>3943.5970400000001</v>
      </c>
      <c r="AG51" s="35">
        <v>3768.72046</v>
      </c>
      <c r="AH51" s="35"/>
      <c r="AI51" s="35"/>
      <c r="AJ51" s="35">
        <v>5764.7841500000004</v>
      </c>
      <c r="AK51" s="35">
        <v>5455.2795100000003</v>
      </c>
      <c r="AL51" s="35"/>
      <c r="AM51" s="35"/>
      <c r="AN51" s="35">
        <v>3153.9152300000001</v>
      </c>
      <c r="AO51" s="35">
        <v>3099.82566</v>
      </c>
      <c r="AP51" s="35"/>
      <c r="AQ51" s="35"/>
      <c r="AR51" s="35">
        <v>4178.3194999999996</v>
      </c>
      <c r="AS51" s="35">
        <v>3768.89104</v>
      </c>
      <c r="AT51" s="35"/>
      <c r="AU51" s="35"/>
      <c r="AV51" s="35">
        <v>6945.6879200000003</v>
      </c>
      <c r="AW51" s="35">
        <v>6882.6316200000001</v>
      </c>
      <c r="AX51" s="35"/>
      <c r="AY51" s="35"/>
      <c r="AZ51" s="35">
        <v>4271.8680999999997</v>
      </c>
      <c r="BA51" s="35">
        <v>3976.6850100000001</v>
      </c>
      <c r="BB51" s="35"/>
      <c r="BC51" s="35"/>
      <c r="BD51" s="35">
        <v>7830.8226699999996</v>
      </c>
      <c r="BE51" s="35">
        <v>7704.9831400000003</v>
      </c>
      <c r="BF51" s="35"/>
      <c r="BG51" s="35"/>
      <c r="BH51" s="35">
        <v>24730.327939999999</v>
      </c>
      <c r="BI51" s="35">
        <v>23976.317299999999</v>
      </c>
      <c r="BJ51" s="35"/>
      <c r="BK51" s="35"/>
      <c r="BL51" s="35">
        <v>4830.7529400000003</v>
      </c>
      <c r="BM51" s="35">
        <v>4631.7986499999997</v>
      </c>
      <c r="BN51" s="36"/>
      <c r="BO51" s="37"/>
    </row>
    <row r="52" spans="1:67" ht="24.75" x14ac:dyDescent="0.25">
      <c r="A52" s="1" t="s">
        <v>222</v>
      </c>
      <c r="B52" s="2" t="s">
        <v>150</v>
      </c>
      <c r="C52" s="2" t="s">
        <v>143</v>
      </c>
      <c r="D52" s="3" t="s">
        <v>209</v>
      </c>
      <c r="E52" s="4" t="s">
        <v>223</v>
      </c>
      <c r="F52" s="5">
        <v>200</v>
      </c>
      <c r="G52" s="5">
        <v>232.42312000000001</v>
      </c>
      <c r="H52" s="5"/>
      <c r="I52" s="5"/>
      <c r="J52" s="5">
        <v>200</v>
      </c>
      <c r="K52" s="5">
        <v>232.42312000000001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6"/>
      <c r="BO52" s="7"/>
    </row>
    <row r="53" spans="1:67" ht="24.75" x14ac:dyDescent="0.25">
      <c r="A53" s="1" t="s">
        <v>224</v>
      </c>
      <c r="B53" s="2" t="s">
        <v>150</v>
      </c>
      <c r="C53" s="2" t="s">
        <v>143</v>
      </c>
      <c r="D53" s="3" t="s">
        <v>209</v>
      </c>
      <c r="E53" s="4" t="s">
        <v>225</v>
      </c>
      <c r="F53" s="5">
        <v>65</v>
      </c>
      <c r="G53" s="5">
        <v>70.289559999999994</v>
      </c>
      <c r="H53" s="5"/>
      <c r="I53" s="5"/>
      <c r="J53" s="5">
        <v>65</v>
      </c>
      <c r="K53" s="5">
        <v>70.289559999999994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6"/>
      <c r="BO53" s="7"/>
    </row>
    <row r="54" spans="1:67" ht="48.75" x14ac:dyDescent="0.25">
      <c r="A54" s="1" t="s">
        <v>226</v>
      </c>
      <c r="B54" s="2" t="s">
        <v>150</v>
      </c>
      <c r="C54" s="2" t="s">
        <v>143</v>
      </c>
      <c r="D54" s="3" t="s">
        <v>209</v>
      </c>
      <c r="E54" s="4" t="s">
        <v>227</v>
      </c>
      <c r="F54" s="5">
        <v>2936</v>
      </c>
      <c r="G54" s="5">
        <v>2989.8886400000001</v>
      </c>
      <c r="H54" s="5"/>
      <c r="I54" s="5"/>
      <c r="J54" s="5">
        <v>2936</v>
      </c>
      <c r="K54" s="5">
        <v>2989.8886400000001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6"/>
      <c r="BO54" s="7"/>
    </row>
    <row r="55" spans="1:67" x14ac:dyDescent="0.25">
      <c r="A55" s="1" t="s">
        <v>228</v>
      </c>
      <c r="B55" s="2" t="s">
        <v>150</v>
      </c>
      <c r="C55" s="2" t="s">
        <v>143</v>
      </c>
      <c r="D55" s="3" t="s">
        <v>209</v>
      </c>
      <c r="E55" s="4"/>
      <c r="F55" s="5">
        <v>500</v>
      </c>
      <c r="G55" s="5">
        <v>420.13042000000002</v>
      </c>
      <c r="H55" s="5"/>
      <c r="I55" s="5"/>
      <c r="J55" s="5">
        <v>500</v>
      </c>
      <c r="K55" s="5">
        <v>420.13042000000002</v>
      </c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6"/>
      <c r="BO55" s="7"/>
    </row>
    <row r="56" spans="1:67" ht="48.75" x14ac:dyDescent="0.25">
      <c r="A56" s="1" t="s">
        <v>229</v>
      </c>
      <c r="B56" s="2" t="s">
        <v>150</v>
      </c>
      <c r="C56" s="2" t="s">
        <v>143</v>
      </c>
      <c r="D56" s="3" t="s">
        <v>209</v>
      </c>
      <c r="E56" s="4" t="s">
        <v>230</v>
      </c>
      <c r="F56" s="5">
        <v>900</v>
      </c>
      <c r="G56" s="5">
        <v>912.54714000000001</v>
      </c>
      <c r="H56" s="5"/>
      <c r="I56" s="5"/>
      <c r="J56" s="5">
        <v>900</v>
      </c>
      <c r="K56" s="5">
        <v>912.54714000000001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6"/>
      <c r="BO56" s="7"/>
    </row>
    <row r="57" spans="1:67" s="38" customFormat="1" ht="36" x14ac:dyDescent="0.2">
      <c r="A57" s="31" t="s">
        <v>231</v>
      </c>
      <c r="B57" s="32" t="s">
        <v>142</v>
      </c>
      <c r="C57" s="32" t="s">
        <v>143</v>
      </c>
      <c r="D57" s="33" t="s">
        <v>144</v>
      </c>
      <c r="E57" s="34" t="s">
        <v>232</v>
      </c>
      <c r="F57" s="35">
        <v>19</v>
      </c>
      <c r="G57" s="35">
        <v>61.473669999999998</v>
      </c>
      <c r="H57" s="35">
        <v>1022011.9235499999</v>
      </c>
      <c r="I57" s="35">
        <v>978417.40359</v>
      </c>
      <c r="J57" s="35">
        <v>19</v>
      </c>
      <c r="K57" s="35">
        <v>4.4783799999999996</v>
      </c>
      <c r="L57" s="35">
        <v>942737.63655000005</v>
      </c>
      <c r="M57" s="35">
        <v>902137.90989000001</v>
      </c>
      <c r="N57" s="35"/>
      <c r="O57" s="35">
        <v>56.995289999999997</v>
      </c>
      <c r="P57" s="35">
        <v>79274.286999999997</v>
      </c>
      <c r="Q57" s="35">
        <v>76279.493700000006</v>
      </c>
      <c r="R57" s="35"/>
      <c r="S57" s="35">
        <v>9.3649999999999997E-2</v>
      </c>
      <c r="T57" s="35">
        <v>2919.2276000000002</v>
      </c>
      <c r="U57" s="35">
        <v>2839.7622999999999</v>
      </c>
      <c r="V57" s="35"/>
      <c r="W57" s="35"/>
      <c r="X57" s="35">
        <v>4633.16752</v>
      </c>
      <c r="Y57" s="35">
        <v>4592.5001899999997</v>
      </c>
      <c r="Z57" s="35"/>
      <c r="AA57" s="35"/>
      <c r="AB57" s="35">
        <v>6071.81639</v>
      </c>
      <c r="AC57" s="35">
        <v>5582.0988200000002</v>
      </c>
      <c r="AD57" s="35"/>
      <c r="AE57" s="35"/>
      <c r="AF57" s="35">
        <v>3943.5970400000001</v>
      </c>
      <c r="AG57" s="35">
        <v>3768.72046</v>
      </c>
      <c r="AH57" s="35"/>
      <c r="AI57" s="35">
        <v>48.101640000000003</v>
      </c>
      <c r="AJ57" s="35">
        <v>5764.7841500000004</v>
      </c>
      <c r="AK57" s="35">
        <v>5455.2795100000003</v>
      </c>
      <c r="AL57" s="35"/>
      <c r="AM57" s="35"/>
      <c r="AN57" s="35">
        <v>3153.9152300000001</v>
      </c>
      <c r="AO57" s="35">
        <v>3099.82566</v>
      </c>
      <c r="AP57" s="35"/>
      <c r="AQ57" s="35"/>
      <c r="AR57" s="35">
        <v>4178.3194999999996</v>
      </c>
      <c r="AS57" s="35">
        <v>3768.89104</v>
      </c>
      <c r="AT57" s="35"/>
      <c r="AU57" s="35"/>
      <c r="AV57" s="35">
        <v>6945.6879200000003</v>
      </c>
      <c r="AW57" s="35">
        <v>6882.6316200000001</v>
      </c>
      <c r="AX57" s="35"/>
      <c r="AY57" s="35">
        <v>8.8000000000000007</v>
      </c>
      <c r="AZ57" s="35">
        <v>4271.8680999999997</v>
      </c>
      <c r="BA57" s="35">
        <v>3976.6850100000001</v>
      </c>
      <c r="BB57" s="35"/>
      <c r="BC57" s="35"/>
      <c r="BD57" s="35">
        <v>7830.8226699999996</v>
      </c>
      <c r="BE57" s="35">
        <v>7704.9831400000003</v>
      </c>
      <c r="BF57" s="35"/>
      <c r="BG57" s="35"/>
      <c r="BH57" s="35">
        <v>24730.327939999999</v>
      </c>
      <c r="BI57" s="35">
        <v>23976.317299999999</v>
      </c>
      <c r="BJ57" s="35"/>
      <c r="BK57" s="35"/>
      <c r="BL57" s="35">
        <v>4830.7529400000003</v>
      </c>
      <c r="BM57" s="35">
        <v>4631.7986499999997</v>
      </c>
      <c r="BN57" s="36"/>
      <c r="BO57" s="37"/>
    </row>
    <row r="58" spans="1:67" ht="36.75" x14ac:dyDescent="0.25">
      <c r="A58" s="1" t="s">
        <v>233</v>
      </c>
      <c r="B58" s="2" t="s">
        <v>185</v>
      </c>
      <c r="C58" s="2" t="s">
        <v>143</v>
      </c>
      <c r="D58" s="3" t="s">
        <v>234</v>
      </c>
      <c r="E58" s="4" t="s">
        <v>235</v>
      </c>
      <c r="F58" s="5"/>
      <c r="G58" s="5">
        <v>27.728480000000001</v>
      </c>
      <c r="H58" s="5"/>
      <c r="I58" s="5"/>
      <c r="J58" s="5"/>
      <c r="K58" s="5"/>
      <c r="L58" s="5"/>
      <c r="M58" s="5"/>
      <c r="N58" s="5"/>
      <c r="O58" s="5">
        <v>27.728480000000001</v>
      </c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>
        <v>27.728480000000001</v>
      </c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6"/>
      <c r="BO58" s="7"/>
    </row>
    <row r="59" spans="1:67" ht="24.75" x14ac:dyDescent="0.25">
      <c r="A59" s="1" t="s">
        <v>236</v>
      </c>
      <c r="B59" s="2" t="s">
        <v>204</v>
      </c>
      <c r="C59" s="2" t="s">
        <v>143</v>
      </c>
      <c r="D59" s="3" t="s">
        <v>234</v>
      </c>
      <c r="E59" s="4" t="s">
        <v>237</v>
      </c>
      <c r="F59" s="5">
        <v>19</v>
      </c>
      <c r="G59" s="5">
        <v>4.4783799999999996</v>
      </c>
      <c r="H59" s="5"/>
      <c r="I59" s="5"/>
      <c r="J59" s="5">
        <v>19</v>
      </c>
      <c r="K59" s="5">
        <v>4.4783799999999996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6"/>
      <c r="BO59" s="7"/>
    </row>
    <row r="60" spans="1:67" ht="24.75" x14ac:dyDescent="0.25">
      <c r="A60" s="1" t="s">
        <v>236</v>
      </c>
      <c r="B60" s="2" t="s">
        <v>185</v>
      </c>
      <c r="C60" s="2" t="s">
        <v>143</v>
      </c>
      <c r="D60" s="3" t="s">
        <v>234</v>
      </c>
      <c r="E60" s="4" t="s">
        <v>238</v>
      </c>
      <c r="F60" s="5"/>
      <c r="G60" s="5">
        <v>29.26681</v>
      </c>
      <c r="H60" s="5"/>
      <c r="I60" s="5"/>
      <c r="J60" s="5"/>
      <c r="K60" s="5"/>
      <c r="L60" s="5"/>
      <c r="M60" s="5"/>
      <c r="N60" s="5"/>
      <c r="O60" s="5">
        <v>29.26681</v>
      </c>
      <c r="P60" s="5"/>
      <c r="Q60" s="5"/>
      <c r="R60" s="5"/>
      <c r="S60" s="5">
        <v>9.3649999999999997E-2</v>
      </c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>
        <v>20.373159999999999</v>
      </c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>
        <v>8.8000000000000007</v>
      </c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6"/>
      <c r="BO60" s="7"/>
    </row>
    <row r="61" spans="1:67" s="38" customFormat="1" ht="24" x14ac:dyDescent="0.2">
      <c r="A61" s="31" t="s">
        <v>239</v>
      </c>
      <c r="B61" s="32" t="s">
        <v>142</v>
      </c>
      <c r="C61" s="32" t="s">
        <v>143</v>
      </c>
      <c r="D61" s="33" t="s">
        <v>144</v>
      </c>
      <c r="E61" s="34" t="s">
        <v>240</v>
      </c>
      <c r="F61" s="35">
        <v>2000</v>
      </c>
      <c r="G61" s="35">
        <v>2027.37231</v>
      </c>
      <c r="H61" s="35">
        <v>1022011.9235499999</v>
      </c>
      <c r="I61" s="35">
        <v>978417.40359</v>
      </c>
      <c r="J61" s="35">
        <v>2000</v>
      </c>
      <c r="K61" s="35">
        <v>2027.37231</v>
      </c>
      <c r="L61" s="35">
        <v>942737.63655000005</v>
      </c>
      <c r="M61" s="35">
        <v>902137.90989000001</v>
      </c>
      <c r="N61" s="35"/>
      <c r="O61" s="35"/>
      <c r="P61" s="35">
        <v>79274.286999999997</v>
      </c>
      <c r="Q61" s="35">
        <v>76279.493700000006</v>
      </c>
      <c r="R61" s="35"/>
      <c r="S61" s="35"/>
      <c r="T61" s="35">
        <v>2919.2276000000002</v>
      </c>
      <c r="U61" s="35">
        <v>2839.7622999999999</v>
      </c>
      <c r="V61" s="35"/>
      <c r="W61" s="35"/>
      <c r="X61" s="35">
        <v>4633.16752</v>
      </c>
      <c r="Y61" s="35">
        <v>4592.5001899999997</v>
      </c>
      <c r="Z61" s="35"/>
      <c r="AA61" s="35"/>
      <c r="AB61" s="35">
        <v>6071.81639</v>
      </c>
      <c r="AC61" s="35">
        <v>5582.0988200000002</v>
      </c>
      <c r="AD61" s="35"/>
      <c r="AE61" s="35"/>
      <c r="AF61" s="35">
        <v>3943.5970400000001</v>
      </c>
      <c r="AG61" s="35">
        <v>3768.72046</v>
      </c>
      <c r="AH61" s="35"/>
      <c r="AI61" s="35"/>
      <c r="AJ61" s="35">
        <v>5764.7841500000004</v>
      </c>
      <c r="AK61" s="35">
        <v>5455.2795100000003</v>
      </c>
      <c r="AL61" s="35"/>
      <c r="AM61" s="35"/>
      <c r="AN61" s="35">
        <v>3153.9152300000001</v>
      </c>
      <c r="AO61" s="35">
        <v>3099.82566</v>
      </c>
      <c r="AP61" s="35"/>
      <c r="AQ61" s="35"/>
      <c r="AR61" s="35">
        <v>4178.3194999999996</v>
      </c>
      <c r="AS61" s="35">
        <v>3768.89104</v>
      </c>
      <c r="AT61" s="35"/>
      <c r="AU61" s="35"/>
      <c r="AV61" s="35">
        <v>6945.6879200000003</v>
      </c>
      <c r="AW61" s="35">
        <v>6882.6316200000001</v>
      </c>
      <c r="AX61" s="35"/>
      <c r="AY61" s="35"/>
      <c r="AZ61" s="35">
        <v>4271.8680999999997</v>
      </c>
      <c r="BA61" s="35">
        <v>3976.6850100000001</v>
      </c>
      <c r="BB61" s="35"/>
      <c r="BC61" s="35"/>
      <c r="BD61" s="35">
        <v>7830.8226699999996</v>
      </c>
      <c r="BE61" s="35">
        <v>7704.9831400000003</v>
      </c>
      <c r="BF61" s="35"/>
      <c r="BG61" s="35"/>
      <c r="BH61" s="35">
        <v>24730.327939999999</v>
      </c>
      <c r="BI61" s="35">
        <v>23976.317299999999</v>
      </c>
      <c r="BJ61" s="35"/>
      <c r="BK61" s="35"/>
      <c r="BL61" s="35">
        <v>4830.7529400000003</v>
      </c>
      <c r="BM61" s="35">
        <v>4631.7986499999997</v>
      </c>
      <c r="BN61" s="36"/>
      <c r="BO61" s="37"/>
    </row>
    <row r="62" spans="1:67" ht="84.75" x14ac:dyDescent="0.25">
      <c r="A62" s="1" t="s">
        <v>241</v>
      </c>
      <c r="B62" s="2" t="s">
        <v>204</v>
      </c>
      <c r="C62" s="2" t="s">
        <v>143</v>
      </c>
      <c r="D62" s="3" t="s">
        <v>242</v>
      </c>
      <c r="E62" s="4" t="s">
        <v>243</v>
      </c>
      <c r="F62" s="5">
        <v>500</v>
      </c>
      <c r="G62" s="5">
        <v>123.21971000000001</v>
      </c>
      <c r="H62" s="5"/>
      <c r="I62" s="5"/>
      <c r="J62" s="5">
        <v>500</v>
      </c>
      <c r="K62" s="5">
        <v>123.21971000000001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6"/>
      <c r="BO62" s="7"/>
    </row>
    <row r="63" spans="1:67" ht="60.75" x14ac:dyDescent="0.25">
      <c r="A63" s="1" t="s">
        <v>244</v>
      </c>
      <c r="B63" s="2" t="s">
        <v>204</v>
      </c>
      <c r="C63" s="2" t="s">
        <v>143</v>
      </c>
      <c r="D63" s="3" t="s">
        <v>245</v>
      </c>
      <c r="E63" s="4" t="s">
        <v>246</v>
      </c>
      <c r="F63" s="5">
        <v>1500</v>
      </c>
      <c r="G63" s="5">
        <v>1463.6664599999999</v>
      </c>
      <c r="H63" s="5"/>
      <c r="I63" s="5"/>
      <c r="J63" s="5">
        <v>1500</v>
      </c>
      <c r="K63" s="5">
        <v>1463.6664599999999</v>
      </c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6"/>
      <c r="BO63" s="7"/>
    </row>
    <row r="64" spans="1:67" ht="84.75" x14ac:dyDescent="0.25">
      <c r="A64" s="1" t="s">
        <v>247</v>
      </c>
      <c r="B64" s="2" t="s">
        <v>204</v>
      </c>
      <c r="C64" s="2" t="s">
        <v>143</v>
      </c>
      <c r="D64" s="3" t="s">
        <v>245</v>
      </c>
      <c r="E64" s="4" t="s">
        <v>248</v>
      </c>
      <c r="F64" s="5"/>
      <c r="G64" s="5">
        <v>440.48613999999998</v>
      </c>
      <c r="H64" s="5"/>
      <c r="I64" s="5"/>
      <c r="J64" s="5"/>
      <c r="K64" s="5">
        <v>440.48613999999998</v>
      </c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6"/>
      <c r="BO64" s="7"/>
    </row>
    <row r="65" spans="1:67" s="38" customFormat="1" ht="14.25" x14ac:dyDescent="0.2">
      <c r="A65" s="31" t="s">
        <v>249</v>
      </c>
      <c r="B65" s="32" t="s">
        <v>142</v>
      </c>
      <c r="C65" s="32" t="s">
        <v>143</v>
      </c>
      <c r="D65" s="33" t="s">
        <v>144</v>
      </c>
      <c r="E65" s="34" t="s">
        <v>250</v>
      </c>
      <c r="F65" s="35">
        <v>2282</v>
      </c>
      <c r="G65" s="35">
        <v>2395.4939899999999</v>
      </c>
      <c r="H65" s="35">
        <v>1022011.9235499999</v>
      </c>
      <c r="I65" s="35">
        <v>978417.40359</v>
      </c>
      <c r="J65" s="35">
        <v>2282</v>
      </c>
      <c r="K65" s="35">
        <v>2381.1391800000001</v>
      </c>
      <c r="L65" s="35">
        <v>942737.63655000005</v>
      </c>
      <c r="M65" s="35">
        <v>902137.90989000001</v>
      </c>
      <c r="N65" s="35"/>
      <c r="O65" s="35">
        <v>14.354810000000001</v>
      </c>
      <c r="P65" s="35">
        <v>79274.286999999997</v>
      </c>
      <c r="Q65" s="35">
        <v>76279.493700000006</v>
      </c>
      <c r="R65" s="35"/>
      <c r="S65" s="35"/>
      <c r="T65" s="35">
        <v>2919.2276000000002</v>
      </c>
      <c r="U65" s="35">
        <v>2839.7622999999999</v>
      </c>
      <c r="V65" s="35"/>
      <c r="W65" s="35"/>
      <c r="X65" s="35">
        <v>4633.16752</v>
      </c>
      <c r="Y65" s="35">
        <v>4592.5001899999997</v>
      </c>
      <c r="Z65" s="35"/>
      <c r="AA65" s="35">
        <v>0.5</v>
      </c>
      <c r="AB65" s="35">
        <v>6071.81639</v>
      </c>
      <c r="AC65" s="35">
        <v>5582.0988200000002</v>
      </c>
      <c r="AD65" s="35"/>
      <c r="AE65" s="35">
        <v>5</v>
      </c>
      <c r="AF65" s="35">
        <v>3943.5970400000001</v>
      </c>
      <c r="AG65" s="35">
        <v>3768.72046</v>
      </c>
      <c r="AH65" s="35"/>
      <c r="AI65" s="35"/>
      <c r="AJ65" s="35">
        <v>5764.7841500000004</v>
      </c>
      <c r="AK65" s="35">
        <v>5455.2795100000003</v>
      </c>
      <c r="AL65" s="35"/>
      <c r="AM65" s="35"/>
      <c r="AN65" s="35">
        <v>3153.9152300000001</v>
      </c>
      <c r="AO65" s="35">
        <v>3099.82566</v>
      </c>
      <c r="AP65" s="35"/>
      <c r="AQ65" s="35"/>
      <c r="AR65" s="35">
        <v>4178.3194999999996</v>
      </c>
      <c r="AS65" s="35">
        <v>3768.89104</v>
      </c>
      <c r="AT65" s="35"/>
      <c r="AU65" s="35">
        <v>0.35481000000000001</v>
      </c>
      <c r="AV65" s="35">
        <v>6945.6879200000003</v>
      </c>
      <c r="AW65" s="35">
        <v>6882.6316200000001</v>
      </c>
      <c r="AX65" s="35"/>
      <c r="AY65" s="35"/>
      <c r="AZ65" s="35">
        <v>4271.8680999999997</v>
      </c>
      <c r="BA65" s="35">
        <v>3976.6850100000001</v>
      </c>
      <c r="BB65" s="35"/>
      <c r="BC65" s="35"/>
      <c r="BD65" s="35">
        <v>7830.8226699999996</v>
      </c>
      <c r="BE65" s="35">
        <v>7704.9831400000003</v>
      </c>
      <c r="BF65" s="35"/>
      <c r="BG65" s="35">
        <v>8.5</v>
      </c>
      <c r="BH65" s="35">
        <v>24730.327939999999</v>
      </c>
      <c r="BI65" s="35">
        <v>23976.317299999999</v>
      </c>
      <c r="BJ65" s="35"/>
      <c r="BK65" s="35"/>
      <c r="BL65" s="35">
        <v>4830.7529400000003</v>
      </c>
      <c r="BM65" s="35">
        <v>4631.7986499999997</v>
      </c>
      <c r="BN65" s="36"/>
      <c r="BO65" s="37"/>
    </row>
    <row r="66" spans="1:67" ht="108.75" x14ac:dyDescent="0.25">
      <c r="A66" s="1" t="s">
        <v>251</v>
      </c>
      <c r="B66" s="2" t="s">
        <v>150</v>
      </c>
      <c r="C66" s="2" t="s">
        <v>143</v>
      </c>
      <c r="D66" s="3" t="s">
        <v>252</v>
      </c>
      <c r="E66" s="4" t="s">
        <v>253</v>
      </c>
      <c r="F66" s="5">
        <v>28</v>
      </c>
      <c r="G66" s="5">
        <v>36.730640000000001</v>
      </c>
      <c r="H66" s="5"/>
      <c r="I66" s="5"/>
      <c r="J66" s="5">
        <v>28</v>
      </c>
      <c r="K66" s="5">
        <v>36.730640000000001</v>
      </c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6"/>
      <c r="BO66" s="7"/>
    </row>
    <row r="67" spans="1:67" ht="48.75" x14ac:dyDescent="0.25">
      <c r="A67" s="1" t="s">
        <v>254</v>
      </c>
      <c r="B67" s="2" t="s">
        <v>150</v>
      </c>
      <c r="C67" s="2" t="s">
        <v>143</v>
      </c>
      <c r="D67" s="3" t="s">
        <v>252</v>
      </c>
      <c r="E67" s="4" t="s">
        <v>255</v>
      </c>
      <c r="F67" s="5">
        <v>100</v>
      </c>
      <c r="G67" s="5">
        <v>120</v>
      </c>
      <c r="H67" s="5"/>
      <c r="I67" s="5"/>
      <c r="J67" s="5">
        <v>100</v>
      </c>
      <c r="K67" s="5">
        <v>120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6"/>
      <c r="BO67" s="7"/>
    </row>
    <row r="68" spans="1:67" ht="48.75" x14ac:dyDescent="0.25">
      <c r="A68" s="1" t="s">
        <v>256</v>
      </c>
      <c r="B68" s="2" t="s">
        <v>204</v>
      </c>
      <c r="C68" s="2" t="s">
        <v>143</v>
      </c>
      <c r="D68" s="3" t="s">
        <v>252</v>
      </c>
      <c r="E68" s="4" t="s">
        <v>257</v>
      </c>
      <c r="F68" s="5">
        <v>108</v>
      </c>
      <c r="G68" s="5">
        <v>292.84500000000003</v>
      </c>
      <c r="H68" s="5"/>
      <c r="I68" s="5"/>
      <c r="J68" s="5">
        <v>108</v>
      </c>
      <c r="K68" s="5">
        <v>292.84500000000003</v>
      </c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6"/>
      <c r="BO68" s="7"/>
    </row>
    <row r="69" spans="1:67" ht="36.75" x14ac:dyDescent="0.25">
      <c r="A69" s="1" t="s">
        <v>258</v>
      </c>
      <c r="B69" s="2" t="s">
        <v>150</v>
      </c>
      <c r="C69" s="2" t="s">
        <v>143</v>
      </c>
      <c r="D69" s="3" t="s">
        <v>252</v>
      </c>
      <c r="E69" s="4" t="s">
        <v>259</v>
      </c>
      <c r="F69" s="5">
        <v>38</v>
      </c>
      <c r="G69" s="5"/>
      <c r="H69" s="5"/>
      <c r="I69" s="5"/>
      <c r="J69" s="5">
        <v>38</v>
      </c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6"/>
      <c r="BO69" s="7"/>
    </row>
    <row r="70" spans="1:67" ht="24.75" x14ac:dyDescent="0.25">
      <c r="A70" s="1" t="s">
        <v>260</v>
      </c>
      <c r="B70" s="2" t="s">
        <v>150</v>
      </c>
      <c r="C70" s="2" t="s">
        <v>143</v>
      </c>
      <c r="D70" s="3" t="s">
        <v>252</v>
      </c>
      <c r="E70" s="4" t="s">
        <v>261</v>
      </c>
      <c r="F70" s="5">
        <v>161</v>
      </c>
      <c r="G70" s="5">
        <v>100.85</v>
      </c>
      <c r="H70" s="5"/>
      <c r="I70" s="5"/>
      <c r="J70" s="5">
        <v>161</v>
      </c>
      <c r="K70" s="5">
        <v>100.85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6"/>
      <c r="BO70" s="7"/>
    </row>
    <row r="71" spans="1:67" ht="48.75" x14ac:dyDescent="0.25">
      <c r="A71" s="1" t="s">
        <v>262</v>
      </c>
      <c r="B71" s="2" t="s">
        <v>150</v>
      </c>
      <c r="C71" s="2" t="s">
        <v>143</v>
      </c>
      <c r="D71" s="3" t="s">
        <v>252</v>
      </c>
      <c r="E71" s="4" t="s">
        <v>263</v>
      </c>
      <c r="F71" s="5"/>
      <c r="G71" s="5">
        <v>1</v>
      </c>
      <c r="H71" s="5"/>
      <c r="I71" s="5"/>
      <c r="J71" s="5"/>
      <c r="K71" s="5">
        <v>1</v>
      </c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6"/>
      <c r="BO71" s="7"/>
    </row>
    <row r="72" spans="1:67" ht="24.75" x14ac:dyDescent="0.25">
      <c r="A72" s="1" t="s">
        <v>264</v>
      </c>
      <c r="B72" s="2" t="s">
        <v>150</v>
      </c>
      <c r="C72" s="2" t="s">
        <v>143</v>
      </c>
      <c r="D72" s="3" t="s">
        <v>252</v>
      </c>
      <c r="E72" s="4" t="s">
        <v>265</v>
      </c>
      <c r="F72" s="5">
        <v>374</v>
      </c>
      <c r="G72" s="5">
        <v>449.27258999999998</v>
      </c>
      <c r="H72" s="5"/>
      <c r="I72" s="5"/>
      <c r="J72" s="5">
        <v>374</v>
      </c>
      <c r="K72" s="5">
        <v>449.27258999999998</v>
      </c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6"/>
      <c r="BO72" s="7"/>
    </row>
    <row r="73" spans="1:67" ht="72.75" x14ac:dyDescent="0.25">
      <c r="A73" s="1" t="s">
        <v>266</v>
      </c>
      <c r="B73" s="2" t="s">
        <v>204</v>
      </c>
      <c r="C73" s="2" t="s">
        <v>143</v>
      </c>
      <c r="D73" s="3" t="s">
        <v>252</v>
      </c>
      <c r="E73" s="4" t="s">
        <v>267</v>
      </c>
      <c r="F73" s="5">
        <v>213</v>
      </c>
      <c r="G73" s="5">
        <v>33.853819999999999</v>
      </c>
      <c r="H73" s="5"/>
      <c r="I73" s="5"/>
      <c r="J73" s="5">
        <v>213</v>
      </c>
      <c r="K73" s="5">
        <v>33.853819999999999</v>
      </c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6"/>
      <c r="BO73" s="7"/>
    </row>
    <row r="74" spans="1:67" ht="36.75" x14ac:dyDescent="0.25">
      <c r="A74" s="1" t="s">
        <v>268</v>
      </c>
      <c r="B74" s="2" t="s">
        <v>204</v>
      </c>
      <c r="C74" s="2" t="s">
        <v>143</v>
      </c>
      <c r="D74" s="3" t="s">
        <v>252</v>
      </c>
      <c r="E74" s="4" t="s">
        <v>269</v>
      </c>
      <c r="F74" s="5">
        <v>343</v>
      </c>
      <c r="G74" s="5">
        <v>149.19999999999999</v>
      </c>
      <c r="H74" s="5"/>
      <c r="I74" s="5"/>
      <c r="J74" s="5">
        <v>343</v>
      </c>
      <c r="K74" s="5">
        <v>149.19999999999999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6"/>
      <c r="BO74" s="7"/>
    </row>
    <row r="75" spans="1:67" ht="60.75" x14ac:dyDescent="0.25">
      <c r="A75" s="1" t="s">
        <v>270</v>
      </c>
      <c r="B75" s="2" t="s">
        <v>150</v>
      </c>
      <c r="C75" s="2" t="s">
        <v>143</v>
      </c>
      <c r="D75" s="3" t="s">
        <v>252</v>
      </c>
      <c r="E75" s="4" t="s">
        <v>271</v>
      </c>
      <c r="F75" s="5">
        <v>185</v>
      </c>
      <c r="G75" s="5">
        <v>250.67085</v>
      </c>
      <c r="H75" s="5"/>
      <c r="I75" s="5"/>
      <c r="J75" s="5">
        <v>185</v>
      </c>
      <c r="K75" s="5">
        <v>250.67085</v>
      </c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6"/>
      <c r="BO75" s="7"/>
    </row>
    <row r="76" spans="1:67" ht="36.75" x14ac:dyDescent="0.25">
      <c r="A76" s="1" t="s">
        <v>272</v>
      </c>
      <c r="B76" s="2" t="s">
        <v>204</v>
      </c>
      <c r="C76" s="2" t="s">
        <v>143</v>
      </c>
      <c r="D76" s="3" t="s">
        <v>252</v>
      </c>
      <c r="E76" s="4" t="s">
        <v>273</v>
      </c>
      <c r="F76" s="5">
        <v>732</v>
      </c>
      <c r="G76" s="5">
        <v>946.71627999999998</v>
      </c>
      <c r="H76" s="5"/>
      <c r="I76" s="5"/>
      <c r="J76" s="5">
        <v>732</v>
      </c>
      <c r="K76" s="5">
        <v>946.71627999999998</v>
      </c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6"/>
      <c r="BO76" s="7"/>
    </row>
    <row r="77" spans="1:67" ht="36.75" x14ac:dyDescent="0.25">
      <c r="A77" s="1" t="s">
        <v>272</v>
      </c>
      <c r="B77" s="2" t="s">
        <v>185</v>
      </c>
      <c r="C77" s="2" t="s">
        <v>143</v>
      </c>
      <c r="D77" s="3" t="s">
        <v>252</v>
      </c>
      <c r="E77" s="4" t="s">
        <v>274</v>
      </c>
      <c r="F77" s="5"/>
      <c r="G77" s="5">
        <v>14.354810000000001</v>
      </c>
      <c r="H77" s="5"/>
      <c r="I77" s="5"/>
      <c r="J77" s="5"/>
      <c r="K77" s="5"/>
      <c r="L77" s="5"/>
      <c r="M77" s="5"/>
      <c r="N77" s="5"/>
      <c r="O77" s="5">
        <v>14.354810000000001</v>
      </c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>
        <v>0.5</v>
      </c>
      <c r="AB77" s="5"/>
      <c r="AC77" s="5"/>
      <c r="AD77" s="5"/>
      <c r="AE77" s="5">
        <v>5</v>
      </c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>
        <v>0.35481000000000001</v>
      </c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>
        <v>8.5</v>
      </c>
      <c r="BH77" s="5"/>
      <c r="BI77" s="5"/>
      <c r="BJ77" s="5"/>
      <c r="BK77" s="5"/>
      <c r="BL77" s="5"/>
      <c r="BM77" s="5"/>
      <c r="BN77" s="6"/>
      <c r="BO77" s="7"/>
    </row>
    <row r="78" spans="1:67" s="38" customFormat="1" ht="14.25" x14ac:dyDescent="0.2">
      <c r="A78" s="31" t="s">
        <v>275</v>
      </c>
      <c r="B78" s="32" t="s">
        <v>142</v>
      </c>
      <c r="C78" s="32" t="s">
        <v>143</v>
      </c>
      <c r="D78" s="33" t="s">
        <v>144</v>
      </c>
      <c r="E78" s="34" t="s">
        <v>276</v>
      </c>
      <c r="F78" s="35">
        <v>12</v>
      </c>
      <c r="G78" s="35">
        <v>19.605630000000001</v>
      </c>
      <c r="H78" s="35">
        <v>1022011.9235499999</v>
      </c>
      <c r="I78" s="35">
        <v>978417.40359</v>
      </c>
      <c r="J78" s="35">
        <v>12</v>
      </c>
      <c r="K78" s="35"/>
      <c r="L78" s="35">
        <v>942737.63655000005</v>
      </c>
      <c r="M78" s="35">
        <v>902137.90989000001</v>
      </c>
      <c r="N78" s="35"/>
      <c r="O78" s="35">
        <v>19.605630000000001</v>
      </c>
      <c r="P78" s="35">
        <v>79274.286999999997</v>
      </c>
      <c r="Q78" s="35">
        <v>76279.493700000006</v>
      </c>
      <c r="R78" s="35"/>
      <c r="S78" s="35">
        <v>0.94</v>
      </c>
      <c r="T78" s="35">
        <v>2919.2276000000002</v>
      </c>
      <c r="U78" s="35">
        <v>2839.7622999999999</v>
      </c>
      <c r="V78" s="35"/>
      <c r="W78" s="35"/>
      <c r="X78" s="35">
        <v>4633.16752</v>
      </c>
      <c r="Y78" s="35">
        <v>4592.5001899999997</v>
      </c>
      <c r="Z78" s="35"/>
      <c r="AA78" s="35">
        <v>9.8409999999999997E-2</v>
      </c>
      <c r="AB78" s="35">
        <v>6071.81639</v>
      </c>
      <c r="AC78" s="35">
        <v>5582.0988200000002</v>
      </c>
      <c r="AD78" s="35"/>
      <c r="AE78" s="35"/>
      <c r="AF78" s="35">
        <v>3943.5970400000001</v>
      </c>
      <c r="AG78" s="35">
        <v>3768.72046</v>
      </c>
      <c r="AH78" s="35"/>
      <c r="AI78" s="35"/>
      <c r="AJ78" s="35">
        <v>5764.7841500000004</v>
      </c>
      <c r="AK78" s="35">
        <v>5455.2795100000003</v>
      </c>
      <c r="AL78" s="35"/>
      <c r="AM78" s="35"/>
      <c r="AN78" s="35">
        <v>3153.9152300000001</v>
      </c>
      <c r="AO78" s="35">
        <v>3099.82566</v>
      </c>
      <c r="AP78" s="35"/>
      <c r="AQ78" s="35"/>
      <c r="AR78" s="35">
        <v>4178.3194999999996</v>
      </c>
      <c r="AS78" s="35">
        <v>3768.89104</v>
      </c>
      <c r="AT78" s="35"/>
      <c r="AU78" s="35"/>
      <c r="AV78" s="35">
        <v>6945.6879200000003</v>
      </c>
      <c r="AW78" s="35">
        <v>6882.6316200000001</v>
      </c>
      <c r="AX78" s="35"/>
      <c r="AY78" s="35"/>
      <c r="AZ78" s="35">
        <v>4271.8680999999997</v>
      </c>
      <c r="BA78" s="35">
        <v>3976.6850100000001</v>
      </c>
      <c r="BB78" s="35"/>
      <c r="BC78" s="35"/>
      <c r="BD78" s="35">
        <v>7830.8226699999996</v>
      </c>
      <c r="BE78" s="35">
        <v>7704.9831400000003</v>
      </c>
      <c r="BF78" s="35"/>
      <c r="BG78" s="35"/>
      <c r="BH78" s="35">
        <v>24730.327939999999</v>
      </c>
      <c r="BI78" s="35">
        <v>23976.317299999999</v>
      </c>
      <c r="BJ78" s="35"/>
      <c r="BK78" s="35">
        <v>18.567219999999999</v>
      </c>
      <c r="BL78" s="35">
        <v>4830.7529400000003</v>
      </c>
      <c r="BM78" s="35">
        <v>4631.7986499999997</v>
      </c>
      <c r="BN78" s="36"/>
      <c r="BO78" s="37"/>
    </row>
    <row r="79" spans="1:67" ht="24.75" x14ac:dyDescent="0.25">
      <c r="A79" s="1" t="s">
        <v>277</v>
      </c>
      <c r="B79" s="2" t="s">
        <v>204</v>
      </c>
      <c r="C79" s="2" t="s">
        <v>143</v>
      </c>
      <c r="D79" s="3" t="s">
        <v>278</v>
      </c>
      <c r="E79" s="4" t="s">
        <v>279</v>
      </c>
      <c r="F79" s="5">
        <v>12</v>
      </c>
      <c r="G79" s="5"/>
      <c r="H79" s="5"/>
      <c r="I79" s="5"/>
      <c r="J79" s="5">
        <v>12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6"/>
      <c r="BO79" s="7"/>
    </row>
    <row r="80" spans="1:67" x14ac:dyDescent="0.25">
      <c r="A80" s="1" t="s">
        <v>277</v>
      </c>
      <c r="B80" s="2" t="s">
        <v>185</v>
      </c>
      <c r="C80" s="2" t="s">
        <v>143</v>
      </c>
      <c r="D80" s="3" t="s">
        <v>278</v>
      </c>
      <c r="E80" s="4" t="s">
        <v>280</v>
      </c>
      <c r="F80" s="5"/>
      <c r="G80" s="5">
        <v>19.605630000000001</v>
      </c>
      <c r="H80" s="5"/>
      <c r="I80" s="5"/>
      <c r="J80" s="5"/>
      <c r="K80" s="5"/>
      <c r="L80" s="5"/>
      <c r="M80" s="5"/>
      <c r="N80" s="5"/>
      <c r="O80" s="5">
        <v>19.605630000000001</v>
      </c>
      <c r="P80" s="5"/>
      <c r="Q80" s="5"/>
      <c r="R80" s="5"/>
      <c r="S80" s="5">
        <v>0.94</v>
      </c>
      <c r="T80" s="5"/>
      <c r="U80" s="5"/>
      <c r="V80" s="5"/>
      <c r="W80" s="5"/>
      <c r="X80" s="5"/>
      <c r="Y80" s="5"/>
      <c r="Z80" s="5"/>
      <c r="AA80" s="5">
        <v>9.8409999999999997E-2</v>
      </c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>
        <v>18.567219999999999</v>
      </c>
      <c r="BL80" s="5"/>
      <c r="BM80" s="5"/>
      <c r="BN80" s="6"/>
      <c r="BO80" s="7"/>
    </row>
    <row r="81" spans="1:67" s="38" customFormat="1" ht="14.25" x14ac:dyDescent="0.2">
      <c r="A81" s="31" t="s">
        <v>281</v>
      </c>
      <c r="B81" s="32" t="s">
        <v>142</v>
      </c>
      <c r="C81" s="32" t="s">
        <v>143</v>
      </c>
      <c r="D81" s="33" t="s">
        <v>144</v>
      </c>
      <c r="E81" s="34" t="s">
        <v>282</v>
      </c>
      <c r="F81" s="35">
        <v>751926.68891999999</v>
      </c>
      <c r="G81" s="35">
        <v>728304.91952</v>
      </c>
      <c r="H81" s="35">
        <v>1022011.9235499999</v>
      </c>
      <c r="I81" s="35">
        <v>978417.40359</v>
      </c>
      <c r="J81" s="35">
        <v>693339.92792000005</v>
      </c>
      <c r="K81" s="35">
        <v>671372.67197000002</v>
      </c>
      <c r="L81" s="35">
        <v>942737.63655000005</v>
      </c>
      <c r="M81" s="35">
        <v>902137.90989000001</v>
      </c>
      <c r="N81" s="35">
        <v>58586.760999999999</v>
      </c>
      <c r="O81" s="35">
        <v>56932.24755</v>
      </c>
      <c r="P81" s="35">
        <v>79274.286999999997</v>
      </c>
      <c r="Q81" s="35">
        <v>76279.493700000006</v>
      </c>
      <c r="R81" s="35">
        <v>2142.2276000000002</v>
      </c>
      <c r="S81" s="35">
        <v>2112.2276000000002</v>
      </c>
      <c r="T81" s="35">
        <v>2919.2276000000002</v>
      </c>
      <c r="U81" s="35">
        <v>2839.7622999999999</v>
      </c>
      <c r="V81" s="35">
        <v>4297.16752</v>
      </c>
      <c r="W81" s="35">
        <v>4297.16752</v>
      </c>
      <c r="X81" s="35">
        <v>4633.16752</v>
      </c>
      <c r="Y81" s="35">
        <v>4592.5001899999997</v>
      </c>
      <c r="Z81" s="35">
        <v>5347.81639</v>
      </c>
      <c r="AA81" s="35">
        <v>5063.23639</v>
      </c>
      <c r="AB81" s="35">
        <v>6071.81639</v>
      </c>
      <c r="AC81" s="35">
        <v>5582.0988200000002</v>
      </c>
      <c r="AD81" s="35">
        <v>3447.5970400000001</v>
      </c>
      <c r="AE81" s="35">
        <v>3446.3134399999999</v>
      </c>
      <c r="AF81" s="35">
        <v>3943.5970400000001</v>
      </c>
      <c r="AG81" s="35">
        <v>3768.72046</v>
      </c>
      <c r="AH81" s="35">
        <v>4134.68415</v>
      </c>
      <c r="AI81" s="35">
        <v>4063.55251</v>
      </c>
      <c r="AJ81" s="35">
        <v>5764.7841500000004</v>
      </c>
      <c r="AK81" s="35">
        <v>5455.2795100000003</v>
      </c>
      <c r="AL81" s="35">
        <v>2553.9152300000001</v>
      </c>
      <c r="AM81" s="35">
        <v>2553.9152300000001</v>
      </c>
      <c r="AN81" s="35">
        <v>3153.9152300000001</v>
      </c>
      <c r="AO81" s="35">
        <v>3099.82566</v>
      </c>
      <c r="AP81" s="35">
        <v>2445.3195000000001</v>
      </c>
      <c r="AQ81" s="35">
        <v>2118.143</v>
      </c>
      <c r="AR81" s="35">
        <v>4178.3194999999996</v>
      </c>
      <c r="AS81" s="35">
        <v>3768.89104</v>
      </c>
      <c r="AT81" s="35">
        <v>6211.2619199999999</v>
      </c>
      <c r="AU81" s="35">
        <v>5983.9202100000002</v>
      </c>
      <c r="AV81" s="35">
        <v>6945.6879200000003</v>
      </c>
      <c r="AW81" s="35">
        <v>6882.6316200000001</v>
      </c>
      <c r="AX81" s="35">
        <v>1539.8680999999999</v>
      </c>
      <c r="AY81" s="35">
        <v>1539.8680999999999</v>
      </c>
      <c r="AZ81" s="35">
        <v>4271.8680999999997</v>
      </c>
      <c r="BA81" s="35">
        <v>3976.6850100000001</v>
      </c>
      <c r="BB81" s="35">
        <v>6500.8226699999996</v>
      </c>
      <c r="BC81" s="35">
        <v>6500.8226699999996</v>
      </c>
      <c r="BD81" s="35">
        <v>7830.8226699999996</v>
      </c>
      <c r="BE81" s="35">
        <v>7704.9831400000003</v>
      </c>
      <c r="BF81" s="35">
        <v>16107.327939999999</v>
      </c>
      <c r="BG81" s="35">
        <v>15427.327939999999</v>
      </c>
      <c r="BH81" s="35">
        <v>24730.327939999999</v>
      </c>
      <c r="BI81" s="35">
        <v>23976.317299999999</v>
      </c>
      <c r="BJ81" s="35">
        <v>3858.7529399999999</v>
      </c>
      <c r="BK81" s="35">
        <v>3825.7529399999999</v>
      </c>
      <c r="BL81" s="35">
        <v>4830.7529400000003</v>
      </c>
      <c r="BM81" s="35">
        <v>4631.7986499999997</v>
      </c>
      <c r="BN81" s="36"/>
      <c r="BO81" s="37"/>
    </row>
    <row r="82" spans="1:67" s="38" customFormat="1" ht="24" x14ac:dyDescent="0.2">
      <c r="A82" s="31" t="s">
        <v>283</v>
      </c>
      <c r="B82" s="32" t="s">
        <v>142</v>
      </c>
      <c r="C82" s="32" t="s">
        <v>143</v>
      </c>
      <c r="D82" s="33" t="s">
        <v>144</v>
      </c>
      <c r="E82" s="34" t="s">
        <v>284</v>
      </c>
      <c r="F82" s="35">
        <v>751267.53992000001</v>
      </c>
      <c r="G82" s="35">
        <v>724854.76465000003</v>
      </c>
      <c r="H82" s="35">
        <v>1022011.9235499999</v>
      </c>
      <c r="I82" s="35">
        <v>978417.40359</v>
      </c>
      <c r="J82" s="35">
        <v>692970.92792000005</v>
      </c>
      <c r="K82" s="35">
        <v>668003.74274999998</v>
      </c>
      <c r="L82" s="35">
        <v>942737.63655000005</v>
      </c>
      <c r="M82" s="35">
        <v>902137.90989000001</v>
      </c>
      <c r="N82" s="35">
        <v>58296.612000000001</v>
      </c>
      <c r="O82" s="35">
        <v>56851.0219</v>
      </c>
      <c r="P82" s="35">
        <v>79274.286999999997</v>
      </c>
      <c r="Q82" s="35">
        <v>76279.493700000006</v>
      </c>
      <c r="R82" s="35">
        <v>2142.2276000000002</v>
      </c>
      <c r="S82" s="35">
        <v>2112.2276000000002</v>
      </c>
      <c r="T82" s="35">
        <v>2919.2276000000002</v>
      </c>
      <c r="U82" s="35">
        <v>2839.7622999999999</v>
      </c>
      <c r="V82" s="35">
        <v>4297.16752</v>
      </c>
      <c r="W82" s="35">
        <v>4297.16752</v>
      </c>
      <c r="X82" s="35">
        <v>4633.16752</v>
      </c>
      <c r="Y82" s="35">
        <v>4592.5001899999997</v>
      </c>
      <c r="Z82" s="35">
        <v>5347.81639</v>
      </c>
      <c r="AA82" s="35">
        <v>5063.23639</v>
      </c>
      <c r="AB82" s="35">
        <v>6071.81639</v>
      </c>
      <c r="AC82" s="35">
        <v>5582.0988200000002</v>
      </c>
      <c r="AD82" s="35">
        <v>3442.5970400000001</v>
      </c>
      <c r="AE82" s="35">
        <v>3441.3134399999999</v>
      </c>
      <c r="AF82" s="35">
        <v>3943.5970400000001</v>
      </c>
      <c r="AG82" s="35">
        <v>3768.72046</v>
      </c>
      <c r="AH82" s="35">
        <v>4034.68415</v>
      </c>
      <c r="AI82" s="35">
        <v>3945.53415</v>
      </c>
      <c r="AJ82" s="35">
        <v>5764.7841500000004</v>
      </c>
      <c r="AK82" s="35">
        <v>5455.2795100000003</v>
      </c>
      <c r="AL82" s="35">
        <v>2538.9152300000001</v>
      </c>
      <c r="AM82" s="35">
        <v>2538.9152300000001</v>
      </c>
      <c r="AN82" s="35">
        <v>3153.9152300000001</v>
      </c>
      <c r="AO82" s="35">
        <v>3099.82566</v>
      </c>
      <c r="AP82" s="35">
        <v>2445.3195000000001</v>
      </c>
      <c r="AQ82" s="35">
        <v>2118.143</v>
      </c>
      <c r="AR82" s="35">
        <v>4178.3194999999996</v>
      </c>
      <c r="AS82" s="35">
        <v>3768.89104</v>
      </c>
      <c r="AT82" s="35">
        <v>6170.8619200000003</v>
      </c>
      <c r="AU82" s="35">
        <v>6170.4619199999997</v>
      </c>
      <c r="AV82" s="35">
        <v>6945.6879200000003</v>
      </c>
      <c r="AW82" s="35">
        <v>6882.6316200000001</v>
      </c>
      <c r="AX82" s="35">
        <v>1519.8680999999999</v>
      </c>
      <c r="AY82" s="35">
        <v>1519.8680999999999</v>
      </c>
      <c r="AZ82" s="35">
        <v>4271.8680999999997</v>
      </c>
      <c r="BA82" s="35">
        <v>3976.6850100000001</v>
      </c>
      <c r="BB82" s="35">
        <v>6463.2226700000001</v>
      </c>
      <c r="BC82" s="35">
        <v>6463.2226700000001</v>
      </c>
      <c r="BD82" s="35">
        <v>7830.8226699999996</v>
      </c>
      <c r="BE82" s="35">
        <v>7704.9831400000003</v>
      </c>
      <c r="BF82" s="35">
        <v>16035.17894</v>
      </c>
      <c r="BG82" s="35">
        <v>15355.17894</v>
      </c>
      <c r="BH82" s="35">
        <v>24730.327939999999</v>
      </c>
      <c r="BI82" s="35">
        <v>23976.317299999999</v>
      </c>
      <c r="BJ82" s="35">
        <v>3858.7529399999999</v>
      </c>
      <c r="BK82" s="35">
        <v>3825.7529399999999</v>
      </c>
      <c r="BL82" s="35">
        <v>4830.7529400000003</v>
      </c>
      <c r="BM82" s="35">
        <v>4631.7986499999997</v>
      </c>
      <c r="BN82" s="36"/>
      <c r="BO82" s="37"/>
    </row>
    <row r="83" spans="1:67" x14ac:dyDescent="0.25">
      <c r="A83" s="1" t="s">
        <v>285</v>
      </c>
      <c r="B83" s="2" t="s">
        <v>204</v>
      </c>
      <c r="C83" s="2" t="s">
        <v>143</v>
      </c>
      <c r="D83" s="3" t="s">
        <v>286</v>
      </c>
      <c r="E83" s="4" t="s">
        <v>287</v>
      </c>
      <c r="F83" s="5">
        <v>53889</v>
      </c>
      <c r="G83" s="5">
        <v>53889</v>
      </c>
      <c r="H83" s="5"/>
      <c r="I83" s="5"/>
      <c r="J83" s="5">
        <v>53889</v>
      </c>
      <c r="K83" s="5">
        <v>53889</v>
      </c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6"/>
      <c r="BO83" s="7"/>
    </row>
    <row r="84" spans="1:67" ht="24.75" x14ac:dyDescent="0.25">
      <c r="A84" s="1" t="s">
        <v>285</v>
      </c>
      <c r="B84" s="2" t="s">
        <v>185</v>
      </c>
      <c r="C84" s="2" t="s">
        <v>143</v>
      </c>
      <c r="D84" s="3" t="s">
        <v>286</v>
      </c>
      <c r="E84" s="4" t="s">
        <v>288</v>
      </c>
      <c r="F84" s="5">
        <v>33988</v>
      </c>
      <c r="G84" s="5">
        <v>33988</v>
      </c>
      <c r="H84" s="5"/>
      <c r="I84" s="5"/>
      <c r="J84" s="5"/>
      <c r="K84" s="5"/>
      <c r="L84" s="5"/>
      <c r="M84" s="5"/>
      <c r="N84" s="5">
        <v>33988</v>
      </c>
      <c r="O84" s="5">
        <v>33988</v>
      </c>
      <c r="P84" s="5"/>
      <c r="Q84" s="5"/>
      <c r="R84" s="5">
        <v>1336</v>
      </c>
      <c r="S84" s="5">
        <v>1336</v>
      </c>
      <c r="T84" s="5"/>
      <c r="U84" s="5"/>
      <c r="V84" s="5">
        <v>3634.5</v>
      </c>
      <c r="W84" s="5">
        <v>3634.5</v>
      </c>
      <c r="X84" s="5"/>
      <c r="Y84" s="5"/>
      <c r="Z84" s="5">
        <v>3521.5</v>
      </c>
      <c r="AA84" s="5">
        <v>3521.5</v>
      </c>
      <c r="AB84" s="5"/>
      <c r="AC84" s="5"/>
      <c r="AD84" s="5">
        <v>2084.8000000000002</v>
      </c>
      <c r="AE84" s="5">
        <v>2084.8000000000002</v>
      </c>
      <c r="AF84" s="5"/>
      <c r="AG84" s="5"/>
      <c r="AH84" s="5">
        <v>1940.5</v>
      </c>
      <c r="AI84" s="5">
        <v>1940.5</v>
      </c>
      <c r="AJ84" s="5"/>
      <c r="AK84" s="5"/>
      <c r="AL84" s="5">
        <v>1686.2</v>
      </c>
      <c r="AM84" s="5">
        <v>1686.2</v>
      </c>
      <c r="AN84" s="5"/>
      <c r="AO84" s="5"/>
      <c r="AP84" s="5">
        <v>1049.7</v>
      </c>
      <c r="AQ84" s="5">
        <v>1049.7</v>
      </c>
      <c r="AR84" s="5"/>
      <c r="AS84" s="5"/>
      <c r="AT84" s="5">
        <v>3389.5</v>
      </c>
      <c r="AU84" s="5">
        <v>3389.5</v>
      </c>
      <c r="AV84" s="5"/>
      <c r="AW84" s="5"/>
      <c r="AX84" s="5">
        <v>581.1</v>
      </c>
      <c r="AY84" s="5">
        <v>581.1</v>
      </c>
      <c r="AZ84" s="5"/>
      <c r="BA84" s="5"/>
      <c r="BB84" s="5">
        <v>3738.7</v>
      </c>
      <c r="BC84" s="5">
        <v>3738.7</v>
      </c>
      <c r="BD84" s="5"/>
      <c r="BE84" s="5"/>
      <c r="BF84" s="5">
        <v>8789.7999999999993</v>
      </c>
      <c r="BG84" s="5">
        <v>8789.7999999999993</v>
      </c>
      <c r="BH84" s="5"/>
      <c r="BI84" s="5"/>
      <c r="BJ84" s="5">
        <v>2235.6999999999998</v>
      </c>
      <c r="BK84" s="5">
        <v>2235.6999999999998</v>
      </c>
      <c r="BL84" s="5"/>
      <c r="BM84" s="5"/>
      <c r="BN84" s="6"/>
      <c r="BO84" s="7"/>
    </row>
    <row r="85" spans="1:67" ht="36.75" x14ac:dyDescent="0.25">
      <c r="A85" s="1" t="s">
        <v>289</v>
      </c>
      <c r="B85" s="2" t="s">
        <v>204</v>
      </c>
      <c r="C85" s="2" t="s">
        <v>143</v>
      </c>
      <c r="D85" s="3" t="s">
        <v>286</v>
      </c>
      <c r="E85" s="4" t="s">
        <v>290</v>
      </c>
      <c r="F85" s="5">
        <v>57253.878920000003</v>
      </c>
      <c r="G85" s="5">
        <v>57253.878920000003</v>
      </c>
      <c r="H85" s="5"/>
      <c r="I85" s="5"/>
      <c r="J85" s="5">
        <v>57253.878920000003</v>
      </c>
      <c r="K85" s="5">
        <v>57253.878920000003</v>
      </c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6"/>
      <c r="BO85" s="7"/>
    </row>
    <row r="86" spans="1:67" ht="36.75" x14ac:dyDescent="0.25">
      <c r="A86" s="1" t="s">
        <v>291</v>
      </c>
      <c r="B86" s="2" t="s">
        <v>204</v>
      </c>
      <c r="C86" s="2" t="s">
        <v>143</v>
      </c>
      <c r="D86" s="3" t="s">
        <v>286</v>
      </c>
      <c r="E86" s="4" t="s">
        <v>292</v>
      </c>
      <c r="F86" s="5">
        <v>1372.1</v>
      </c>
      <c r="G86" s="5">
        <v>1131.9792</v>
      </c>
      <c r="H86" s="5"/>
      <c r="I86" s="5"/>
      <c r="J86" s="5">
        <v>1372.1</v>
      </c>
      <c r="K86" s="5">
        <v>1131.9792</v>
      </c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6"/>
      <c r="BO86" s="7"/>
    </row>
    <row r="87" spans="1:67" ht="48.75" x14ac:dyDescent="0.25">
      <c r="A87" s="1" t="s">
        <v>293</v>
      </c>
      <c r="B87" s="2" t="s">
        <v>204</v>
      </c>
      <c r="C87" s="2" t="s">
        <v>143</v>
      </c>
      <c r="D87" s="3" t="s">
        <v>286</v>
      </c>
      <c r="E87" s="4" t="s">
        <v>294</v>
      </c>
      <c r="F87" s="5">
        <v>908.4</v>
      </c>
      <c r="G87" s="5">
        <v>908.4</v>
      </c>
      <c r="H87" s="5"/>
      <c r="I87" s="5"/>
      <c r="J87" s="5">
        <v>908.4</v>
      </c>
      <c r="K87" s="5">
        <v>908.4</v>
      </c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6"/>
      <c r="BO87" s="7"/>
    </row>
    <row r="88" spans="1:67" ht="48.75" x14ac:dyDescent="0.25">
      <c r="A88" s="1" t="s">
        <v>295</v>
      </c>
      <c r="B88" s="2" t="s">
        <v>204</v>
      </c>
      <c r="C88" s="2" t="s">
        <v>143</v>
      </c>
      <c r="D88" s="3" t="s">
        <v>286</v>
      </c>
      <c r="E88" s="4" t="s">
        <v>296</v>
      </c>
      <c r="F88" s="5">
        <v>1000</v>
      </c>
      <c r="G88" s="5">
        <v>1000</v>
      </c>
      <c r="H88" s="5"/>
      <c r="I88" s="5"/>
      <c r="J88" s="5">
        <v>1000</v>
      </c>
      <c r="K88" s="5">
        <v>1000</v>
      </c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6"/>
      <c r="BO88" s="7"/>
    </row>
    <row r="89" spans="1:67" ht="36.75" x14ac:dyDescent="0.25">
      <c r="A89" s="1" t="s">
        <v>297</v>
      </c>
      <c r="B89" s="2" t="s">
        <v>204</v>
      </c>
      <c r="C89" s="2" t="s">
        <v>143</v>
      </c>
      <c r="D89" s="3" t="s">
        <v>286</v>
      </c>
      <c r="E89" s="4" t="s">
        <v>298</v>
      </c>
      <c r="F89" s="5">
        <v>617.46299999999997</v>
      </c>
      <c r="G89" s="5">
        <v>617.46299999999997</v>
      </c>
      <c r="H89" s="5"/>
      <c r="I89" s="5"/>
      <c r="J89" s="5">
        <v>617.46299999999997</v>
      </c>
      <c r="K89" s="5">
        <v>617.46299999999997</v>
      </c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6"/>
      <c r="BO89" s="7"/>
    </row>
    <row r="90" spans="1:67" ht="72.75" x14ac:dyDescent="0.25">
      <c r="A90" s="1" t="s">
        <v>299</v>
      </c>
      <c r="B90" s="2" t="s">
        <v>204</v>
      </c>
      <c r="C90" s="2" t="s">
        <v>143</v>
      </c>
      <c r="D90" s="3" t="s">
        <v>286</v>
      </c>
      <c r="E90" s="4" t="s">
        <v>300</v>
      </c>
      <c r="F90" s="5">
        <v>371.87299999999999</v>
      </c>
      <c r="G90" s="5">
        <v>318.14238</v>
      </c>
      <c r="H90" s="5"/>
      <c r="I90" s="5"/>
      <c r="J90" s="5">
        <v>371.87299999999999</v>
      </c>
      <c r="K90" s="5">
        <v>318.14238</v>
      </c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6"/>
      <c r="BO90" s="7"/>
    </row>
    <row r="91" spans="1:67" ht="24.75" x14ac:dyDescent="0.25">
      <c r="A91" s="1" t="s">
        <v>301</v>
      </c>
      <c r="B91" s="2" t="s">
        <v>204</v>
      </c>
      <c r="C91" s="2" t="s">
        <v>143</v>
      </c>
      <c r="D91" s="3" t="s">
        <v>286</v>
      </c>
      <c r="E91" s="4" t="s">
        <v>302</v>
      </c>
      <c r="F91" s="5">
        <v>22.652999999999999</v>
      </c>
      <c r="G91" s="5">
        <v>22.652999999999999</v>
      </c>
      <c r="H91" s="5"/>
      <c r="I91" s="5"/>
      <c r="J91" s="5">
        <v>22.652999999999999</v>
      </c>
      <c r="K91" s="5">
        <v>22.652999999999999</v>
      </c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6"/>
      <c r="BO91" s="7"/>
    </row>
    <row r="92" spans="1:67" ht="48.75" x14ac:dyDescent="0.25">
      <c r="A92" s="1" t="s">
        <v>303</v>
      </c>
      <c r="B92" s="2" t="s">
        <v>185</v>
      </c>
      <c r="C92" s="2" t="s">
        <v>143</v>
      </c>
      <c r="D92" s="3" t="s">
        <v>286</v>
      </c>
      <c r="E92" s="4" t="s">
        <v>304</v>
      </c>
      <c r="F92" s="5">
        <v>3485.482</v>
      </c>
      <c r="G92" s="5">
        <v>3485.482</v>
      </c>
      <c r="H92" s="5"/>
      <c r="I92" s="5"/>
      <c r="J92" s="5"/>
      <c r="K92" s="5"/>
      <c r="L92" s="5"/>
      <c r="M92" s="5"/>
      <c r="N92" s="5">
        <v>3485.482</v>
      </c>
      <c r="O92" s="5">
        <v>3485.482</v>
      </c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>
        <v>274.12299999999999</v>
      </c>
      <c r="AE92" s="5">
        <v>274.12299999999999</v>
      </c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>
        <v>490.69799999999998</v>
      </c>
      <c r="AU92" s="5">
        <v>490.69799999999998</v>
      </c>
      <c r="AV92" s="5"/>
      <c r="AW92" s="5"/>
      <c r="AX92" s="5"/>
      <c r="AY92" s="5"/>
      <c r="AZ92" s="5"/>
      <c r="BA92" s="5"/>
      <c r="BB92" s="5">
        <v>668.90599999999995</v>
      </c>
      <c r="BC92" s="5">
        <v>668.90599999999995</v>
      </c>
      <c r="BD92" s="5"/>
      <c r="BE92" s="5"/>
      <c r="BF92" s="5">
        <v>2051.7550000000001</v>
      </c>
      <c r="BG92" s="5">
        <v>2051.7550000000001</v>
      </c>
      <c r="BH92" s="5"/>
      <c r="BI92" s="5"/>
      <c r="BJ92" s="5"/>
      <c r="BK92" s="5"/>
      <c r="BL92" s="5"/>
      <c r="BM92" s="5"/>
      <c r="BN92" s="6"/>
      <c r="BO92" s="7"/>
    </row>
    <row r="93" spans="1:67" x14ac:dyDescent="0.25">
      <c r="A93" s="1" t="s">
        <v>305</v>
      </c>
      <c r="B93" s="2" t="s">
        <v>204</v>
      </c>
      <c r="C93" s="2" t="s">
        <v>143</v>
      </c>
      <c r="D93" s="3" t="s">
        <v>286</v>
      </c>
      <c r="E93" s="4"/>
      <c r="F93" s="5">
        <v>72078.429999999993</v>
      </c>
      <c r="G93" s="5">
        <v>52793.740530000003</v>
      </c>
      <c r="H93" s="5"/>
      <c r="I93" s="5"/>
      <c r="J93" s="5">
        <v>72078.429999999993</v>
      </c>
      <c r="K93" s="5">
        <v>52793.740530000003</v>
      </c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6"/>
      <c r="BO93" s="7"/>
    </row>
    <row r="94" spans="1:67" x14ac:dyDescent="0.25">
      <c r="A94" s="1" t="s">
        <v>305</v>
      </c>
      <c r="B94" s="2" t="s">
        <v>185</v>
      </c>
      <c r="C94" s="2" t="s">
        <v>143</v>
      </c>
      <c r="D94" s="3" t="s">
        <v>286</v>
      </c>
      <c r="E94" s="4" t="s">
        <v>306</v>
      </c>
      <c r="F94" s="5">
        <v>3016.3</v>
      </c>
      <c r="G94" s="5">
        <v>1627.7943</v>
      </c>
      <c r="H94" s="5"/>
      <c r="I94" s="5"/>
      <c r="J94" s="5"/>
      <c r="K94" s="5"/>
      <c r="L94" s="5"/>
      <c r="M94" s="5"/>
      <c r="N94" s="5">
        <v>3016.3</v>
      </c>
      <c r="O94" s="5">
        <v>1627.7943</v>
      </c>
      <c r="P94" s="5"/>
      <c r="Q94" s="5"/>
      <c r="R94" s="5"/>
      <c r="S94" s="5"/>
      <c r="T94" s="5"/>
      <c r="U94" s="5"/>
      <c r="V94" s="5"/>
      <c r="W94" s="5"/>
      <c r="X94" s="5"/>
      <c r="Y94" s="5"/>
      <c r="Z94" s="5">
        <v>500</v>
      </c>
      <c r="AA94" s="5">
        <v>215.82</v>
      </c>
      <c r="AB94" s="5"/>
      <c r="AC94" s="5"/>
      <c r="AD94" s="5"/>
      <c r="AE94" s="5"/>
      <c r="AF94" s="5"/>
      <c r="AG94" s="5"/>
      <c r="AH94" s="5">
        <v>500</v>
      </c>
      <c r="AI94" s="5">
        <v>410.85</v>
      </c>
      <c r="AJ94" s="5"/>
      <c r="AK94" s="5"/>
      <c r="AL94" s="5"/>
      <c r="AM94" s="5"/>
      <c r="AN94" s="5"/>
      <c r="AO94" s="5"/>
      <c r="AP94" s="5">
        <v>500</v>
      </c>
      <c r="AQ94" s="5">
        <v>172.82429999999999</v>
      </c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>
        <v>1016.3</v>
      </c>
      <c r="BG94" s="5">
        <v>336.3</v>
      </c>
      <c r="BH94" s="5"/>
      <c r="BI94" s="5"/>
      <c r="BJ94" s="5">
        <v>500</v>
      </c>
      <c r="BK94" s="5">
        <v>492</v>
      </c>
      <c r="BL94" s="5"/>
      <c r="BM94" s="5"/>
      <c r="BN94" s="6"/>
      <c r="BO94" s="7"/>
    </row>
    <row r="95" spans="1:67" ht="48.75" x14ac:dyDescent="0.25">
      <c r="A95" s="1" t="s">
        <v>307</v>
      </c>
      <c r="B95" s="2" t="s">
        <v>204</v>
      </c>
      <c r="C95" s="2" t="s">
        <v>143</v>
      </c>
      <c r="D95" s="3" t="s">
        <v>286</v>
      </c>
      <c r="E95" s="4" t="s">
        <v>308</v>
      </c>
      <c r="F95" s="5">
        <v>464776.1</v>
      </c>
      <c r="G95" s="5">
        <v>459528.59865</v>
      </c>
      <c r="H95" s="5"/>
      <c r="I95" s="5"/>
      <c r="J95" s="5">
        <v>464776.1</v>
      </c>
      <c r="K95" s="5">
        <v>459528.59865</v>
      </c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6"/>
      <c r="BO95" s="7"/>
    </row>
    <row r="96" spans="1:67" ht="48.75" x14ac:dyDescent="0.25">
      <c r="A96" s="1" t="s">
        <v>309</v>
      </c>
      <c r="B96" s="2" t="s">
        <v>204</v>
      </c>
      <c r="C96" s="2" t="s">
        <v>143</v>
      </c>
      <c r="D96" s="3" t="s">
        <v>286</v>
      </c>
      <c r="E96" s="4" t="s">
        <v>310</v>
      </c>
      <c r="F96" s="5">
        <v>9492.7999999999993</v>
      </c>
      <c r="G96" s="5">
        <v>9492.7999999999993</v>
      </c>
      <c r="H96" s="5"/>
      <c r="I96" s="5"/>
      <c r="J96" s="5">
        <v>9492.7999999999993</v>
      </c>
      <c r="K96" s="5">
        <v>9492.7999999999993</v>
      </c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6"/>
      <c r="BO96" s="7"/>
    </row>
    <row r="97" spans="1:67" ht="96.75" x14ac:dyDescent="0.25">
      <c r="A97" s="1" t="s">
        <v>311</v>
      </c>
      <c r="B97" s="2" t="s">
        <v>204</v>
      </c>
      <c r="C97" s="2" t="s">
        <v>143</v>
      </c>
      <c r="D97" s="3" t="s">
        <v>286</v>
      </c>
      <c r="E97" s="4" t="s">
        <v>312</v>
      </c>
      <c r="F97" s="5">
        <v>1586.5</v>
      </c>
      <c r="G97" s="5">
        <v>1586.3678600000001</v>
      </c>
      <c r="H97" s="5"/>
      <c r="I97" s="5"/>
      <c r="J97" s="5">
        <v>1586.5</v>
      </c>
      <c r="K97" s="5">
        <v>1586.3678600000001</v>
      </c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6"/>
      <c r="BO97" s="7"/>
    </row>
    <row r="98" spans="1:67" ht="48.75" x14ac:dyDescent="0.25">
      <c r="A98" s="1" t="s">
        <v>313</v>
      </c>
      <c r="B98" s="2" t="s">
        <v>204</v>
      </c>
      <c r="C98" s="2" t="s">
        <v>143</v>
      </c>
      <c r="D98" s="3" t="s">
        <v>286</v>
      </c>
      <c r="E98" s="4" t="s">
        <v>314</v>
      </c>
      <c r="F98" s="5">
        <v>1678.7</v>
      </c>
      <c r="G98" s="5">
        <v>1678.7</v>
      </c>
      <c r="H98" s="5"/>
      <c r="I98" s="5"/>
      <c r="J98" s="5">
        <v>1678.7</v>
      </c>
      <c r="K98" s="5">
        <v>1678.7</v>
      </c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6"/>
      <c r="BO98" s="7"/>
    </row>
    <row r="99" spans="1:67" ht="48.75" x14ac:dyDescent="0.25">
      <c r="A99" s="1" t="s">
        <v>313</v>
      </c>
      <c r="B99" s="2" t="s">
        <v>185</v>
      </c>
      <c r="C99" s="2" t="s">
        <v>143</v>
      </c>
      <c r="D99" s="3" t="s">
        <v>286</v>
      </c>
      <c r="E99" s="4" t="s">
        <v>315</v>
      </c>
      <c r="F99" s="5">
        <v>1678.7</v>
      </c>
      <c r="G99" s="5">
        <v>1678.7</v>
      </c>
      <c r="H99" s="5"/>
      <c r="I99" s="5"/>
      <c r="J99" s="5"/>
      <c r="K99" s="5"/>
      <c r="L99" s="5"/>
      <c r="M99" s="5"/>
      <c r="N99" s="5">
        <v>1678.7</v>
      </c>
      <c r="O99" s="5">
        <v>1678.7</v>
      </c>
      <c r="P99" s="5"/>
      <c r="Q99" s="5"/>
      <c r="R99" s="5">
        <v>88.077600000000004</v>
      </c>
      <c r="S99" s="5">
        <v>88.077600000000004</v>
      </c>
      <c r="T99" s="5"/>
      <c r="U99" s="5"/>
      <c r="V99" s="5">
        <v>89.577520000000007</v>
      </c>
      <c r="W99" s="5">
        <v>89.577520000000007</v>
      </c>
      <c r="X99" s="5"/>
      <c r="Y99" s="5"/>
      <c r="Z99" s="5">
        <v>89.086389999999994</v>
      </c>
      <c r="AA99" s="5">
        <v>89.086389999999994</v>
      </c>
      <c r="AB99" s="5"/>
      <c r="AC99" s="5"/>
      <c r="AD99" s="5">
        <v>96.634039999999999</v>
      </c>
      <c r="AE99" s="5">
        <v>96.634039999999999</v>
      </c>
      <c r="AF99" s="5"/>
      <c r="AG99" s="5"/>
      <c r="AH99" s="5">
        <v>87.064149999999998</v>
      </c>
      <c r="AI99" s="5">
        <v>87.064149999999998</v>
      </c>
      <c r="AJ99" s="5"/>
      <c r="AK99" s="5"/>
      <c r="AL99" s="5">
        <v>89.525229999999993</v>
      </c>
      <c r="AM99" s="5">
        <v>89.525229999999993</v>
      </c>
      <c r="AN99" s="5"/>
      <c r="AO99" s="5"/>
      <c r="AP99" s="5">
        <v>125.2195</v>
      </c>
      <c r="AQ99" s="5">
        <v>125.2195</v>
      </c>
      <c r="AR99" s="5"/>
      <c r="AS99" s="5"/>
      <c r="AT99" s="5">
        <v>217.06392</v>
      </c>
      <c r="AU99" s="5">
        <v>217.06392</v>
      </c>
      <c r="AV99" s="5"/>
      <c r="AW99" s="5"/>
      <c r="AX99" s="5">
        <v>31.568100000000001</v>
      </c>
      <c r="AY99" s="5">
        <v>31.568100000000001</v>
      </c>
      <c r="AZ99" s="5"/>
      <c r="BA99" s="5"/>
      <c r="BB99" s="5">
        <v>265.01666999999998</v>
      </c>
      <c r="BC99" s="5">
        <v>265.01666999999998</v>
      </c>
      <c r="BD99" s="5"/>
      <c r="BE99" s="5"/>
      <c r="BF99" s="5">
        <v>413.24394000000001</v>
      </c>
      <c r="BG99" s="5">
        <v>413.24394000000001</v>
      </c>
      <c r="BH99" s="5"/>
      <c r="BI99" s="5"/>
      <c r="BJ99" s="5">
        <v>86.62294</v>
      </c>
      <c r="BK99" s="5">
        <v>86.62294</v>
      </c>
      <c r="BL99" s="5"/>
      <c r="BM99" s="5"/>
      <c r="BN99" s="6"/>
      <c r="BO99" s="7"/>
    </row>
    <row r="100" spans="1:67" ht="72.75" x14ac:dyDescent="0.25">
      <c r="A100" s="1" t="s">
        <v>316</v>
      </c>
      <c r="B100" s="2" t="s">
        <v>204</v>
      </c>
      <c r="C100" s="2" t="s">
        <v>143</v>
      </c>
      <c r="D100" s="3" t="s">
        <v>286</v>
      </c>
      <c r="E100" s="4" t="s">
        <v>317</v>
      </c>
      <c r="F100" s="5">
        <v>7.5</v>
      </c>
      <c r="G100" s="5">
        <v>7.5</v>
      </c>
      <c r="H100" s="5"/>
      <c r="I100" s="5"/>
      <c r="J100" s="5">
        <v>7.5</v>
      </c>
      <c r="K100" s="5">
        <v>7.5</v>
      </c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6"/>
      <c r="BO100" s="7"/>
    </row>
    <row r="101" spans="1:67" ht="60.75" x14ac:dyDescent="0.25">
      <c r="A101" s="1" t="s">
        <v>318</v>
      </c>
      <c r="B101" s="2" t="s">
        <v>204</v>
      </c>
      <c r="C101" s="2" t="s">
        <v>143</v>
      </c>
      <c r="D101" s="3" t="s">
        <v>286</v>
      </c>
      <c r="E101" s="4" t="s">
        <v>319</v>
      </c>
      <c r="F101" s="5">
        <v>275.10000000000002</v>
      </c>
      <c r="G101" s="5">
        <v>259.66449</v>
      </c>
      <c r="H101" s="5"/>
      <c r="I101" s="5"/>
      <c r="J101" s="5">
        <v>275.10000000000002</v>
      </c>
      <c r="K101" s="5">
        <v>259.66449</v>
      </c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6"/>
      <c r="BO101" s="7"/>
    </row>
    <row r="102" spans="1:67" ht="36.75" x14ac:dyDescent="0.25">
      <c r="A102" s="1" t="s">
        <v>320</v>
      </c>
      <c r="B102" s="2" t="s">
        <v>204</v>
      </c>
      <c r="C102" s="2" t="s">
        <v>143</v>
      </c>
      <c r="D102" s="3" t="s">
        <v>286</v>
      </c>
      <c r="E102" s="4" t="s">
        <v>321</v>
      </c>
      <c r="F102" s="5">
        <v>1968.6</v>
      </c>
      <c r="G102" s="5">
        <v>1968.6</v>
      </c>
      <c r="H102" s="5"/>
      <c r="I102" s="5"/>
      <c r="J102" s="5">
        <v>1968.6</v>
      </c>
      <c r="K102" s="5">
        <v>1968.6</v>
      </c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6"/>
      <c r="BO102" s="7"/>
    </row>
    <row r="103" spans="1:67" ht="60.75" x14ac:dyDescent="0.25">
      <c r="A103" s="1" t="s">
        <v>322</v>
      </c>
      <c r="B103" s="2" t="s">
        <v>204</v>
      </c>
      <c r="C103" s="2" t="s">
        <v>143</v>
      </c>
      <c r="D103" s="3" t="s">
        <v>286</v>
      </c>
      <c r="E103" s="4" t="s">
        <v>323</v>
      </c>
      <c r="F103" s="5">
        <v>24305.5</v>
      </c>
      <c r="G103" s="5">
        <v>24305.5</v>
      </c>
      <c r="H103" s="5"/>
      <c r="I103" s="5"/>
      <c r="J103" s="5">
        <v>24305.5</v>
      </c>
      <c r="K103" s="5">
        <v>24305.5</v>
      </c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6"/>
      <c r="BO103" s="7"/>
    </row>
    <row r="104" spans="1:67" ht="48.75" x14ac:dyDescent="0.25">
      <c r="A104" s="1" t="s">
        <v>324</v>
      </c>
      <c r="B104" s="2" t="s">
        <v>204</v>
      </c>
      <c r="C104" s="2" t="s">
        <v>143</v>
      </c>
      <c r="D104" s="3" t="s">
        <v>286</v>
      </c>
      <c r="E104" s="4" t="s">
        <v>325</v>
      </c>
      <c r="F104" s="5">
        <v>35</v>
      </c>
      <c r="G104" s="5">
        <v>35</v>
      </c>
      <c r="H104" s="5"/>
      <c r="I104" s="5"/>
      <c r="J104" s="5">
        <v>35</v>
      </c>
      <c r="K104" s="5">
        <v>35</v>
      </c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6"/>
      <c r="BO104" s="7"/>
    </row>
    <row r="105" spans="1:67" ht="60.75" x14ac:dyDescent="0.25">
      <c r="A105" s="1" t="s">
        <v>324</v>
      </c>
      <c r="B105" s="2" t="s">
        <v>185</v>
      </c>
      <c r="C105" s="2" t="s">
        <v>143</v>
      </c>
      <c r="D105" s="3" t="s">
        <v>286</v>
      </c>
      <c r="E105" s="4" t="s">
        <v>326</v>
      </c>
      <c r="F105" s="5">
        <v>35</v>
      </c>
      <c r="G105" s="5">
        <v>35</v>
      </c>
      <c r="H105" s="5"/>
      <c r="I105" s="5"/>
      <c r="J105" s="5"/>
      <c r="K105" s="5"/>
      <c r="L105" s="5"/>
      <c r="M105" s="5"/>
      <c r="N105" s="5">
        <v>35</v>
      </c>
      <c r="O105" s="5">
        <v>35</v>
      </c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>
        <v>35</v>
      </c>
      <c r="BG105" s="5">
        <v>35</v>
      </c>
      <c r="BH105" s="5"/>
      <c r="BI105" s="5"/>
      <c r="BJ105" s="5"/>
      <c r="BK105" s="5"/>
      <c r="BL105" s="5"/>
      <c r="BM105" s="5"/>
      <c r="BN105" s="6"/>
      <c r="BO105" s="7"/>
    </row>
    <row r="106" spans="1:67" x14ac:dyDescent="0.25">
      <c r="A106" s="1" t="s">
        <v>327</v>
      </c>
      <c r="B106" s="2" t="s">
        <v>185</v>
      </c>
      <c r="C106" s="2" t="s">
        <v>143</v>
      </c>
      <c r="D106" s="3" t="s">
        <v>286</v>
      </c>
      <c r="E106" s="4"/>
      <c r="F106" s="5">
        <v>14610</v>
      </c>
      <c r="G106" s="5">
        <v>14610</v>
      </c>
      <c r="H106" s="5"/>
      <c r="I106" s="5"/>
      <c r="J106" s="5"/>
      <c r="K106" s="5"/>
      <c r="L106" s="5"/>
      <c r="M106" s="5"/>
      <c r="N106" s="5">
        <v>14610</v>
      </c>
      <c r="O106" s="5">
        <v>14610</v>
      </c>
      <c r="P106" s="5"/>
      <c r="Q106" s="5"/>
      <c r="R106" s="5">
        <v>688.15</v>
      </c>
      <c r="S106" s="5">
        <v>688.15</v>
      </c>
      <c r="T106" s="5"/>
      <c r="U106" s="5"/>
      <c r="V106" s="5">
        <v>573.09</v>
      </c>
      <c r="W106" s="5">
        <v>573.09</v>
      </c>
      <c r="X106" s="5"/>
      <c r="Y106" s="5"/>
      <c r="Z106" s="5">
        <v>1227.23</v>
      </c>
      <c r="AA106" s="5">
        <v>1227.23</v>
      </c>
      <c r="AB106" s="5"/>
      <c r="AC106" s="5"/>
      <c r="AD106" s="5">
        <v>783.34</v>
      </c>
      <c r="AE106" s="5">
        <v>783.34</v>
      </c>
      <c r="AF106" s="5"/>
      <c r="AG106" s="5"/>
      <c r="AH106" s="5">
        <v>1453.12</v>
      </c>
      <c r="AI106" s="5">
        <v>1453.12</v>
      </c>
      <c r="AJ106" s="5"/>
      <c r="AK106" s="5"/>
      <c r="AL106" s="5">
        <v>679.79</v>
      </c>
      <c r="AM106" s="5">
        <v>679.79</v>
      </c>
      <c r="AN106" s="5"/>
      <c r="AO106" s="5"/>
      <c r="AP106" s="5">
        <v>600.4</v>
      </c>
      <c r="AQ106" s="5">
        <v>600.4</v>
      </c>
      <c r="AR106" s="5"/>
      <c r="AS106" s="5"/>
      <c r="AT106" s="5">
        <v>1612.6</v>
      </c>
      <c r="AU106" s="5">
        <v>1612.6</v>
      </c>
      <c r="AV106" s="5"/>
      <c r="AW106" s="5"/>
      <c r="AX106" s="5">
        <v>907.2</v>
      </c>
      <c r="AY106" s="5">
        <v>907.2</v>
      </c>
      <c r="AZ106" s="5"/>
      <c r="BA106" s="5"/>
      <c r="BB106" s="5">
        <v>1614.6</v>
      </c>
      <c r="BC106" s="5">
        <v>1614.6</v>
      </c>
      <c r="BD106" s="5"/>
      <c r="BE106" s="5"/>
      <c r="BF106" s="5">
        <v>3459.05</v>
      </c>
      <c r="BG106" s="5">
        <v>3459.05</v>
      </c>
      <c r="BH106" s="5"/>
      <c r="BI106" s="5"/>
      <c r="BJ106" s="5">
        <v>1011.43</v>
      </c>
      <c r="BK106" s="5">
        <v>1011.43</v>
      </c>
      <c r="BL106" s="5"/>
      <c r="BM106" s="5"/>
      <c r="BN106" s="6"/>
      <c r="BO106" s="7"/>
    </row>
    <row r="107" spans="1:67" ht="24.75" x14ac:dyDescent="0.25">
      <c r="A107" s="1" t="s">
        <v>328</v>
      </c>
      <c r="B107" s="2" t="s">
        <v>204</v>
      </c>
      <c r="C107" s="2" t="s">
        <v>143</v>
      </c>
      <c r="D107" s="3" t="s">
        <v>286</v>
      </c>
      <c r="E107" s="4" t="s">
        <v>329</v>
      </c>
      <c r="F107" s="5">
        <v>1331.33</v>
      </c>
      <c r="G107" s="5">
        <v>1205.7547199999999</v>
      </c>
      <c r="H107" s="5"/>
      <c r="I107" s="5"/>
      <c r="J107" s="5">
        <v>1331.33</v>
      </c>
      <c r="K107" s="5">
        <v>1205.7547199999999</v>
      </c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6"/>
      <c r="BO107" s="7"/>
    </row>
    <row r="108" spans="1:67" x14ac:dyDescent="0.25">
      <c r="A108" s="1" t="s">
        <v>328</v>
      </c>
      <c r="B108" s="2" t="s">
        <v>185</v>
      </c>
      <c r="C108" s="2" t="s">
        <v>143</v>
      </c>
      <c r="D108" s="3" t="s">
        <v>286</v>
      </c>
      <c r="E108" s="4"/>
      <c r="F108" s="5">
        <v>1483.13</v>
      </c>
      <c r="G108" s="5">
        <v>1426.0455999999999</v>
      </c>
      <c r="H108" s="5"/>
      <c r="I108" s="5"/>
      <c r="J108" s="5"/>
      <c r="K108" s="5"/>
      <c r="L108" s="5"/>
      <c r="M108" s="5"/>
      <c r="N108" s="5">
        <v>1483.13</v>
      </c>
      <c r="O108" s="5">
        <v>1426.0455999999999</v>
      </c>
      <c r="P108" s="5"/>
      <c r="Q108" s="5"/>
      <c r="R108" s="5">
        <v>30</v>
      </c>
      <c r="S108" s="5"/>
      <c r="T108" s="5"/>
      <c r="U108" s="5"/>
      <c r="V108" s="5"/>
      <c r="W108" s="5"/>
      <c r="X108" s="5"/>
      <c r="Y108" s="5"/>
      <c r="Z108" s="5">
        <v>10</v>
      </c>
      <c r="AA108" s="5">
        <v>9.6</v>
      </c>
      <c r="AB108" s="5"/>
      <c r="AC108" s="5"/>
      <c r="AD108" s="5">
        <v>203.7</v>
      </c>
      <c r="AE108" s="5">
        <v>202.41640000000001</v>
      </c>
      <c r="AF108" s="5"/>
      <c r="AG108" s="5"/>
      <c r="AH108" s="5">
        <v>54</v>
      </c>
      <c r="AI108" s="5">
        <v>54</v>
      </c>
      <c r="AJ108" s="5"/>
      <c r="AK108" s="5"/>
      <c r="AL108" s="5">
        <v>83.4</v>
      </c>
      <c r="AM108" s="5">
        <v>83.4</v>
      </c>
      <c r="AN108" s="5"/>
      <c r="AO108" s="5"/>
      <c r="AP108" s="5">
        <v>170</v>
      </c>
      <c r="AQ108" s="5">
        <v>169.9992</v>
      </c>
      <c r="AR108" s="5"/>
      <c r="AS108" s="5"/>
      <c r="AT108" s="5">
        <v>461</v>
      </c>
      <c r="AU108" s="5">
        <v>460.6</v>
      </c>
      <c r="AV108" s="5"/>
      <c r="AW108" s="5"/>
      <c r="AX108" s="5"/>
      <c r="AY108" s="5"/>
      <c r="AZ108" s="5"/>
      <c r="BA108" s="5"/>
      <c r="BB108" s="5">
        <v>176</v>
      </c>
      <c r="BC108" s="5">
        <v>176</v>
      </c>
      <c r="BD108" s="5"/>
      <c r="BE108" s="5"/>
      <c r="BF108" s="5">
        <v>270.02999999999997</v>
      </c>
      <c r="BG108" s="5">
        <v>270.02999999999997</v>
      </c>
      <c r="BH108" s="5"/>
      <c r="BI108" s="5"/>
      <c r="BJ108" s="5">
        <v>25</v>
      </c>
      <c r="BK108" s="5"/>
      <c r="BL108" s="5"/>
      <c r="BM108" s="5"/>
      <c r="BN108" s="6"/>
      <c r="BO108" s="7"/>
    </row>
    <row r="109" spans="1:67" s="38" customFormat="1" ht="14.25" x14ac:dyDescent="0.2">
      <c r="A109" s="31" t="s">
        <v>330</v>
      </c>
      <c r="B109" s="32" t="s">
        <v>142</v>
      </c>
      <c r="C109" s="32" t="s">
        <v>143</v>
      </c>
      <c r="D109" s="33" t="s">
        <v>144</v>
      </c>
      <c r="E109" s="34" t="s">
        <v>331</v>
      </c>
      <c r="F109" s="35">
        <v>659.149</v>
      </c>
      <c r="G109" s="35">
        <v>4686.1673600000004</v>
      </c>
      <c r="H109" s="35">
        <v>1022011.9235499999</v>
      </c>
      <c r="I109" s="35">
        <v>978417.40359</v>
      </c>
      <c r="J109" s="35">
        <v>369</v>
      </c>
      <c r="K109" s="35">
        <v>4378</v>
      </c>
      <c r="L109" s="35">
        <v>942737.63655000005</v>
      </c>
      <c r="M109" s="35">
        <v>902137.90989000001</v>
      </c>
      <c r="N109" s="35">
        <v>290.149</v>
      </c>
      <c r="O109" s="35">
        <v>308.16735999999997</v>
      </c>
      <c r="P109" s="35">
        <v>79274.286999999997</v>
      </c>
      <c r="Q109" s="35">
        <v>76279.493700000006</v>
      </c>
      <c r="R109" s="35"/>
      <c r="S109" s="35"/>
      <c r="T109" s="35">
        <v>2919.2276000000002</v>
      </c>
      <c r="U109" s="35">
        <v>2839.7622999999999</v>
      </c>
      <c r="V109" s="35"/>
      <c r="W109" s="35"/>
      <c r="X109" s="35">
        <v>4633.16752</v>
      </c>
      <c r="Y109" s="35">
        <v>4592.5001899999997</v>
      </c>
      <c r="Z109" s="35"/>
      <c r="AA109" s="35"/>
      <c r="AB109" s="35">
        <v>6071.81639</v>
      </c>
      <c r="AC109" s="35">
        <v>5582.0988200000002</v>
      </c>
      <c r="AD109" s="35">
        <v>5</v>
      </c>
      <c r="AE109" s="35">
        <v>5</v>
      </c>
      <c r="AF109" s="35">
        <v>3943.5970400000001</v>
      </c>
      <c r="AG109" s="35">
        <v>3768.72046</v>
      </c>
      <c r="AH109" s="35">
        <v>100</v>
      </c>
      <c r="AI109" s="35">
        <v>118.01836</v>
      </c>
      <c r="AJ109" s="35">
        <v>5764.7841500000004</v>
      </c>
      <c r="AK109" s="35">
        <v>5455.2795100000003</v>
      </c>
      <c r="AL109" s="35">
        <v>15</v>
      </c>
      <c r="AM109" s="35">
        <v>15</v>
      </c>
      <c r="AN109" s="35">
        <v>3153.9152300000001</v>
      </c>
      <c r="AO109" s="35">
        <v>3099.82566</v>
      </c>
      <c r="AP109" s="35"/>
      <c r="AQ109" s="35"/>
      <c r="AR109" s="35">
        <v>4178.3194999999996</v>
      </c>
      <c r="AS109" s="35">
        <v>3768.89104</v>
      </c>
      <c r="AT109" s="35">
        <v>40.4</v>
      </c>
      <c r="AU109" s="35">
        <v>40.4</v>
      </c>
      <c r="AV109" s="35">
        <v>6945.6879200000003</v>
      </c>
      <c r="AW109" s="35">
        <v>6882.6316200000001</v>
      </c>
      <c r="AX109" s="35">
        <v>20</v>
      </c>
      <c r="AY109" s="35">
        <v>20</v>
      </c>
      <c r="AZ109" s="35">
        <v>4271.8680999999997</v>
      </c>
      <c r="BA109" s="35">
        <v>3976.6850100000001</v>
      </c>
      <c r="BB109" s="35">
        <v>37.6</v>
      </c>
      <c r="BC109" s="35">
        <v>37.6</v>
      </c>
      <c r="BD109" s="35">
        <v>7830.8226699999996</v>
      </c>
      <c r="BE109" s="35">
        <v>7704.9831400000003</v>
      </c>
      <c r="BF109" s="35">
        <v>72.149000000000001</v>
      </c>
      <c r="BG109" s="35">
        <v>72.149000000000001</v>
      </c>
      <c r="BH109" s="35">
        <v>24730.327939999999</v>
      </c>
      <c r="BI109" s="35">
        <v>23976.317299999999</v>
      </c>
      <c r="BJ109" s="35"/>
      <c r="BK109" s="35"/>
      <c r="BL109" s="35">
        <v>4830.7529400000003</v>
      </c>
      <c r="BM109" s="35">
        <v>4631.7986499999997</v>
      </c>
      <c r="BN109" s="36"/>
      <c r="BO109" s="37"/>
    </row>
    <row r="110" spans="1:67" x14ac:dyDescent="0.25">
      <c r="A110" s="1" t="s">
        <v>332</v>
      </c>
      <c r="B110" s="2" t="s">
        <v>204</v>
      </c>
      <c r="C110" s="2" t="s">
        <v>143</v>
      </c>
      <c r="D110" s="3" t="s">
        <v>286</v>
      </c>
      <c r="E110" s="4"/>
      <c r="F110" s="5"/>
      <c r="G110" s="5">
        <v>9</v>
      </c>
      <c r="H110" s="5"/>
      <c r="I110" s="5"/>
      <c r="J110" s="5"/>
      <c r="K110" s="5">
        <v>9</v>
      </c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6"/>
      <c r="BO110" s="7"/>
    </row>
    <row r="111" spans="1:67" ht="36.75" x14ac:dyDescent="0.25">
      <c r="A111" s="1" t="s">
        <v>332</v>
      </c>
      <c r="B111" s="2" t="s">
        <v>185</v>
      </c>
      <c r="C111" s="2" t="s">
        <v>143</v>
      </c>
      <c r="D111" s="3" t="s">
        <v>286</v>
      </c>
      <c r="E111" s="4" t="s">
        <v>333</v>
      </c>
      <c r="F111" s="5">
        <v>150.149</v>
      </c>
      <c r="G111" s="5">
        <v>150.149</v>
      </c>
      <c r="H111" s="5"/>
      <c r="I111" s="5"/>
      <c r="J111" s="5"/>
      <c r="K111" s="5"/>
      <c r="L111" s="5"/>
      <c r="M111" s="5"/>
      <c r="N111" s="5">
        <v>150.149</v>
      </c>
      <c r="O111" s="5">
        <v>150.149</v>
      </c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>
        <v>40.4</v>
      </c>
      <c r="AU111" s="5">
        <v>40.4</v>
      </c>
      <c r="AV111" s="5"/>
      <c r="AW111" s="5"/>
      <c r="AX111" s="5"/>
      <c r="AY111" s="5"/>
      <c r="AZ111" s="5"/>
      <c r="BA111" s="5"/>
      <c r="BB111" s="5">
        <v>37.6</v>
      </c>
      <c r="BC111" s="5">
        <v>37.6</v>
      </c>
      <c r="BD111" s="5"/>
      <c r="BE111" s="5"/>
      <c r="BF111" s="5">
        <v>72.149000000000001</v>
      </c>
      <c r="BG111" s="5">
        <v>72.149000000000001</v>
      </c>
      <c r="BH111" s="5"/>
      <c r="BI111" s="5"/>
      <c r="BJ111" s="5"/>
      <c r="BK111" s="5"/>
      <c r="BL111" s="5"/>
      <c r="BM111" s="5"/>
      <c r="BN111" s="6"/>
      <c r="BO111" s="7"/>
    </row>
    <row r="112" spans="1:67" ht="24.75" x14ac:dyDescent="0.25">
      <c r="A112" s="1" t="s">
        <v>334</v>
      </c>
      <c r="B112" s="2" t="s">
        <v>204</v>
      </c>
      <c r="C112" s="2" t="s">
        <v>143</v>
      </c>
      <c r="D112" s="3" t="s">
        <v>286</v>
      </c>
      <c r="E112" s="4" t="s">
        <v>335</v>
      </c>
      <c r="F112" s="5">
        <v>369</v>
      </c>
      <c r="G112" s="5">
        <v>4369</v>
      </c>
      <c r="H112" s="5"/>
      <c r="I112" s="5"/>
      <c r="J112" s="5">
        <v>369</v>
      </c>
      <c r="K112" s="5">
        <v>4369</v>
      </c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6"/>
      <c r="BO112" s="7"/>
    </row>
    <row r="113" spans="1:67" ht="24.75" x14ac:dyDescent="0.25">
      <c r="A113" s="1" t="s">
        <v>334</v>
      </c>
      <c r="B113" s="2" t="s">
        <v>185</v>
      </c>
      <c r="C113" s="2" t="s">
        <v>143</v>
      </c>
      <c r="D113" s="3" t="s">
        <v>286</v>
      </c>
      <c r="E113" s="4" t="s">
        <v>336</v>
      </c>
      <c r="F113" s="5">
        <v>140</v>
      </c>
      <c r="G113" s="5">
        <v>158.01836</v>
      </c>
      <c r="H113" s="5"/>
      <c r="I113" s="5"/>
      <c r="J113" s="5"/>
      <c r="K113" s="5"/>
      <c r="L113" s="5"/>
      <c r="M113" s="5"/>
      <c r="N113" s="5">
        <v>140</v>
      </c>
      <c r="O113" s="5">
        <v>158.01836</v>
      </c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>
        <v>5</v>
      </c>
      <c r="AE113" s="5">
        <v>5</v>
      </c>
      <c r="AF113" s="5"/>
      <c r="AG113" s="5"/>
      <c r="AH113" s="5">
        <v>100</v>
      </c>
      <c r="AI113" s="5">
        <v>118.01836</v>
      </c>
      <c r="AJ113" s="5"/>
      <c r="AK113" s="5"/>
      <c r="AL113" s="5">
        <v>15</v>
      </c>
      <c r="AM113" s="5">
        <v>15</v>
      </c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>
        <v>20</v>
      </c>
      <c r="AY113" s="5">
        <v>20</v>
      </c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6"/>
      <c r="BO113" s="7"/>
    </row>
    <row r="114" spans="1:67" s="38" customFormat="1" ht="96" x14ac:dyDescent="0.2">
      <c r="A114" s="31" t="s">
        <v>337</v>
      </c>
      <c r="B114" s="32" t="s">
        <v>142</v>
      </c>
      <c r="C114" s="32" t="s">
        <v>143</v>
      </c>
      <c r="D114" s="33" t="s">
        <v>144</v>
      </c>
      <c r="E114" s="34" t="s">
        <v>338</v>
      </c>
      <c r="F114" s="35"/>
      <c r="G114" s="35">
        <v>226.94171</v>
      </c>
      <c r="H114" s="35">
        <v>1022011.9235499999</v>
      </c>
      <c r="I114" s="35">
        <v>978417.40359</v>
      </c>
      <c r="J114" s="35"/>
      <c r="K114" s="35">
        <v>226.94171</v>
      </c>
      <c r="L114" s="35">
        <v>942737.63655000005</v>
      </c>
      <c r="M114" s="35">
        <v>902137.90989000001</v>
      </c>
      <c r="N114" s="35"/>
      <c r="O114" s="35"/>
      <c r="P114" s="35">
        <v>79274.286999999997</v>
      </c>
      <c r="Q114" s="35">
        <v>76279.493700000006</v>
      </c>
      <c r="R114" s="35"/>
      <c r="S114" s="35"/>
      <c r="T114" s="35">
        <v>2919.2276000000002</v>
      </c>
      <c r="U114" s="35">
        <v>2839.7622999999999</v>
      </c>
      <c r="V114" s="35"/>
      <c r="W114" s="35"/>
      <c r="X114" s="35">
        <v>4633.16752</v>
      </c>
      <c r="Y114" s="35">
        <v>4592.5001899999997</v>
      </c>
      <c r="Z114" s="35"/>
      <c r="AA114" s="35"/>
      <c r="AB114" s="35">
        <v>6071.81639</v>
      </c>
      <c r="AC114" s="35">
        <v>5582.0988200000002</v>
      </c>
      <c r="AD114" s="35"/>
      <c r="AE114" s="35"/>
      <c r="AF114" s="35">
        <v>3943.5970400000001</v>
      </c>
      <c r="AG114" s="35">
        <v>3768.72046</v>
      </c>
      <c r="AH114" s="35"/>
      <c r="AI114" s="35"/>
      <c r="AJ114" s="35">
        <v>5764.7841500000004</v>
      </c>
      <c r="AK114" s="35">
        <v>5455.2795100000003</v>
      </c>
      <c r="AL114" s="35"/>
      <c r="AM114" s="35"/>
      <c r="AN114" s="35">
        <v>3153.9152300000001</v>
      </c>
      <c r="AO114" s="35">
        <v>3099.82566</v>
      </c>
      <c r="AP114" s="35"/>
      <c r="AQ114" s="35"/>
      <c r="AR114" s="35">
        <v>4178.3194999999996</v>
      </c>
      <c r="AS114" s="35">
        <v>3768.89104</v>
      </c>
      <c r="AT114" s="35"/>
      <c r="AU114" s="35"/>
      <c r="AV114" s="35">
        <v>6945.6879200000003</v>
      </c>
      <c r="AW114" s="35">
        <v>6882.6316200000001</v>
      </c>
      <c r="AX114" s="35"/>
      <c r="AY114" s="35"/>
      <c r="AZ114" s="35">
        <v>4271.8680999999997</v>
      </c>
      <c r="BA114" s="35">
        <v>3976.6850100000001</v>
      </c>
      <c r="BB114" s="35"/>
      <c r="BC114" s="35"/>
      <c r="BD114" s="35">
        <v>7830.8226699999996</v>
      </c>
      <c r="BE114" s="35">
        <v>7704.9831400000003</v>
      </c>
      <c r="BF114" s="35"/>
      <c r="BG114" s="35"/>
      <c r="BH114" s="35">
        <v>24730.327939999999</v>
      </c>
      <c r="BI114" s="35">
        <v>23976.317299999999</v>
      </c>
      <c r="BJ114" s="35"/>
      <c r="BK114" s="35"/>
      <c r="BL114" s="35">
        <v>4830.7529400000003</v>
      </c>
      <c r="BM114" s="35">
        <v>4631.7986499999997</v>
      </c>
      <c r="BN114" s="36"/>
      <c r="BO114" s="37"/>
    </row>
    <row r="115" spans="1:67" ht="48.75" x14ac:dyDescent="0.25">
      <c r="A115" s="1" t="s">
        <v>339</v>
      </c>
      <c r="B115" s="2" t="s">
        <v>204</v>
      </c>
      <c r="C115" s="2" t="s">
        <v>143</v>
      </c>
      <c r="D115" s="3" t="s">
        <v>286</v>
      </c>
      <c r="E115" s="4" t="s">
        <v>340</v>
      </c>
      <c r="F115" s="5"/>
      <c r="G115" s="5">
        <v>226.94171</v>
      </c>
      <c r="H115" s="5"/>
      <c r="I115" s="5"/>
      <c r="J115" s="5"/>
      <c r="K115" s="5">
        <v>226.94171</v>
      </c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6"/>
      <c r="BO115" s="7"/>
    </row>
    <row r="116" spans="1:67" s="38" customFormat="1" ht="48" x14ac:dyDescent="0.2">
      <c r="A116" s="31" t="s">
        <v>341</v>
      </c>
      <c r="B116" s="32" t="s">
        <v>142</v>
      </c>
      <c r="C116" s="32" t="s">
        <v>143</v>
      </c>
      <c r="D116" s="33" t="s">
        <v>144</v>
      </c>
      <c r="E116" s="34" t="s">
        <v>342</v>
      </c>
      <c r="F116" s="35"/>
      <c r="G116" s="35">
        <v>-1462.9541999999999</v>
      </c>
      <c r="H116" s="35">
        <v>1022011.9235499999</v>
      </c>
      <c r="I116" s="35">
        <v>978417.40359</v>
      </c>
      <c r="J116" s="35"/>
      <c r="K116" s="35">
        <v>-1236.0124900000001</v>
      </c>
      <c r="L116" s="35">
        <v>942737.63655000005</v>
      </c>
      <c r="M116" s="35">
        <v>902137.90989000001</v>
      </c>
      <c r="N116" s="35"/>
      <c r="O116" s="35">
        <v>-226.94171</v>
      </c>
      <c r="P116" s="35">
        <v>79274.286999999997</v>
      </c>
      <c r="Q116" s="35">
        <v>76279.493700000006</v>
      </c>
      <c r="R116" s="35"/>
      <c r="S116" s="35"/>
      <c r="T116" s="35">
        <v>2919.2276000000002</v>
      </c>
      <c r="U116" s="35">
        <v>2839.7622999999999</v>
      </c>
      <c r="V116" s="35"/>
      <c r="W116" s="35"/>
      <c r="X116" s="35">
        <v>4633.16752</v>
      </c>
      <c r="Y116" s="35">
        <v>4592.5001899999997</v>
      </c>
      <c r="Z116" s="35"/>
      <c r="AA116" s="35"/>
      <c r="AB116" s="35">
        <v>6071.81639</v>
      </c>
      <c r="AC116" s="35">
        <v>5582.0988200000002</v>
      </c>
      <c r="AD116" s="35"/>
      <c r="AE116" s="35"/>
      <c r="AF116" s="35">
        <v>3943.5970400000001</v>
      </c>
      <c r="AG116" s="35">
        <v>3768.72046</v>
      </c>
      <c r="AH116" s="35"/>
      <c r="AI116" s="35"/>
      <c r="AJ116" s="35">
        <v>5764.7841500000004</v>
      </c>
      <c r="AK116" s="35">
        <v>5455.2795100000003</v>
      </c>
      <c r="AL116" s="35"/>
      <c r="AM116" s="35"/>
      <c r="AN116" s="35">
        <v>3153.9152300000001</v>
      </c>
      <c r="AO116" s="35">
        <v>3099.82566</v>
      </c>
      <c r="AP116" s="35"/>
      <c r="AQ116" s="35"/>
      <c r="AR116" s="35">
        <v>4178.3194999999996</v>
      </c>
      <c r="AS116" s="35">
        <v>3768.89104</v>
      </c>
      <c r="AT116" s="35"/>
      <c r="AU116" s="35">
        <v>-226.94171</v>
      </c>
      <c r="AV116" s="35">
        <v>6945.6879200000003</v>
      </c>
      <c r="AW116" s="35">
        <v>6882.6316200000001</v>
      </c>
      <c r="AX116" s="35"/>
      <c r="AY116" s="35"/>
      <c r="AZ116" s="35">
        <v>4271.8680999999997</v>
      </c>
      <c r="BA116" s="35">
        <v>3976.6850100000001</v>
      </c>
      <c r="BB116" s="35"/>
      <c r="BC116" s="35"/>
      <c r="BD116" s="35">
        <v>7830.8226699999996</v>
      </c>
      <c r="BE116" s="35">
        <v>7704.9831400000003</v>
      </c>
      <c r="BF116" s="35"/>
      <c r="BG116" s="35"/>
      <c r="BH116" s="35">
        <v>24730.327939999999</v>
      </c>
      <c r="BI116" s="35">
        <v>23976.317299999999</v>
      </c>
      <c r="BJ116" s="35"/>
      <c r="BK116" s="35"/>
      <c r="BL116" s="35">
        <v>4830.7529400000003</v>
      </c>
      <c r="BM116" s="35">
        <v>4631.7986499999997</v>
      </c>
      <c r="BN116" s="36"/>
      <c r="BO116" s="37"/>
    </row>
    <row r="117" spans="1:67" x14ac:dyDescent="0.25">
      <c r="A117" s="1" t="s">
        <v>343</v>
      </c>
      <c r="B117" s="2" t="s">
        <v>204</v>
      </c>
      <c r="C117" s="2" t="s">
        <v>143</v>
      </c>
      <c r="D117" s="3" t="s">
        <v>286</v>
      </c>
      <c r="E117" s="4"/>
      <c r="F117" s="5"/>
      <c r="G117" s="5">
        <v>-48.798929999999999</v>
      </c>
      <c r="H117" s="5"/>
      <c r="I117" s="5"/>
      <c r="J117" s="5"/>
      <c r="K117" s="5">
        <v>-48.798929999999999</v>
      </c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6"/>
      <c r="BO117" s="7"/>
    </row>
    <row r="118" spans="1:67" ht="48.75" x14ac:dyDescent="0.25">
      <c r="A118" s="1" t="s">
        <v>344</v>
      </c>
      <c r="B118" s="2" t="s">
        <v>204</v>
      </c>
      <c r="C118" s="2" t="s">
        <v>143</v>
      </c>
      <c r="D118" s="3" t="s">
        <v>286</v>
      </c>
      <c r="E118" s="4" t="s">
        <v>345</v>
      </c>
      <c r="F118" s="5"/>
      <c r="G118" s="5">
        <v>-1187.2135599999999</v>
      </c>
      <c r="H118" s="5"/>
      <c r="I118" s="5"/>
      <c r="J118" s="5"/>
      <c r="K118" s="5">
        <v>-1187.2135599999999</v>
      </c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6"/>
      <c r="BO118" s="7"/>
    </row>
    <row r="119" spans="1:67" ht="48.75" x14ac:dyDescent="0.25">
      <c r="A119" s="1" t="s">
        <v>344</v>
      </c>
      <c r="B119" s="2" t="s">
        <v>185</v>
      </c>
      <c r="C119" s="2" t="s">
        <v>143</v>
      </c>
      <c r="D119" s="3" t="s">
        <v>286</v>
      </c>
      <c r="E119" s="4" t="s">
        <v>346</v>
      </c>
      <c r="F119" s="5"/>
      <c r="G119" s="5">
        <v>-226.94171</v>
      </c>
      <c r="H119" s="5"/>
      <c r="I119" s="5"/>
      <c r="J119" s="5"/>
      <c r="K119" s="5"/>
      <c r="L119" s="5"/>
      <c r="M119" s="5"/>
      <c r="N119" s="5"/>
      <c r="O119" s="5">
        <v>-226.94171</v>
      </c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>
        <v>-226.94171</v>
      </c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6"/>
      <c r="BO119" s="7"/>
    </row>
    <row r="120" spans="1:67" ht="15.75" x14ac:dyDescent="0.25">
      <c r="A120" s="39"/>
      <c r="B120" s="40"/>
      <c r="C120" s="40"/>
      <c r="D120" s="41"/>
      <c r="E120" s="42" t="s">
        <v>347</v>
      </c>
      <c r="F120" s="35">
        <f t="shared" ref="F120:BM120" si="0">F15</f>
        <v>982666.68891999999</v>
      </c>
      <c r="G120" s="35">
        <f t="shared" si="0"/>
        <v>970732.00875000004</v>
      </c>
      <c r="H120" s="35">
        <f t="shared" si="0"/>
        <v>1022011.9235499999</v>
      </c>
      <c r="I120" s="35">
        <f t="shared" si="0"/>
        <v>978417.40359</v>
      </c>
      <c r="J120" s="35">
        <f t="shared" si="0"/>
        <v>906403.92792000005</v>
      </c>
      <c r="K120" s="35">
        <f t="shared" si="0"/>
        <v>892677.17414000002</v>
      </c>
      <c r="L120" s="35">
        <f t="shared" si="0"/>
        <v>942737.63655000005</v>
      </c>
      <c r="M120" s="35">
        <f t="shared" si="0"/>
        <v>902137.90989000001</v>
      </c>
      <c r="N120" s="35">
        <f t="shared" si="0"/>
        <v>76262.760999999999</v>
      </c>
      <c r="O120" s="35">
        <f t="shared" si="0"/>
        <v>78054.834610000005</v>
      </c>
      <c r="P120" s="35">
        <f t="shared" si="0"/>
        <v>79274.286999999997</v>
      </c>
      <c r="Q120" s="35">
        <f t="shared" si="0"/>
        <v>76279.493700000006</v>
      </c>
      <c r="R120" s="35">
        <f t="shared" si="0"/>
        <v>2919.2276000000002</v>
      </c>
      <c r="S120" s="35">
        <f t="shared" si="0"/>
        <v>2967.4626499999999</v>
      </c>
      <c r="T120" s="35">
        <f t="shared" si="0"/>
        <v>2919.2276000000002</v>
      </c>
      <c r="U120" s="35">
        <f t="shared" si="0"/>
        <v>2839.7622999999999</v>
      </c>
      <c r="V120" s="35">
        <f t="shared" si="0"/>
        <v>4633.16752</v>
      </c>
      <c r="W120" s="35">
        <f t="shared" si="0"/>
        <v>4611.7280700000001</v>
      </c>
      <c r="X120" s="35">
        <f t="shared" si="0"/>
        <v>4633.16752</v>
      </c>
      <c r="Y120" s="35">
        <f t="shared" si="0"/>
        <v>4592.5001899999997</v>
      </c>
      <c r="Z120" s="35">
        <f t="shared" si="0"/>
        <v>6004.81639</v>
      </c>
      <c r="AA120" s="35">
        <f t="shared" si="0"/>
        <v>5719.4611199999999</v>
      </c>
      <c r="AB120" s="35">
        <f t="shared" si="0"/>
        <v>6071.81639</v>
      </c>
      <c r="AC120" s="35">
        <f t="shared" si="0"/>
        <v>5582.0988200000002</v>
      </c>
      <c r="AD120" s="35">
        <f t="shared" si="0"/>
        <v>3874.5970400000001</v>
      </c>
      <c r="AE120" s="35">
        <f t="shared" si="0"/>
        <v>4037.2956399999998</v>
      </c>
      <c r="AF120" s="35">
        <f t="shared" si="0"/>
        <v>3943.5970400000001</v>
      </c>
      <c r="AG120" s="35">
        <f t="shared" si="0"/>
        <v>3768.72046</v>
      </c>
      <c r="AH120" s="35">
        <f t="shared" si="0"/>
        <v>5716.68415</v>
      </c>
      <c r="AI120" s="35">
        <f t="shared" si="0"/>
        <v>6123.26638</v>
      </c>
      <c r="AJ120" s="35">
        <f t="shared" si="0"/>
        <v>5764.7841500000004</v>
      </c>
      <c r="AK120" s="35">
        <f t="shared" si="0"/>
        <v>5455.2795100000003</v>
      </c>
      <c r="AL120" s="35">
        <f t="shared" si="0"/>
        <v>3153.9152300000001</v>
      </c>
      <c r="AM120" s="35">
        <f t="shared" si="0"/>
        <v>3161.47993</v>
      </c>
      <c r="AN120" s="35">
        <f t="shared" si="0"/>
        <v>3153.9152300000001</v>
      </c>
      <c r="AO120" s="35">
        <f t="shared" si="0"/>
        <v>3099.82566</v>
      </c>
      <c r="AP120" s="35">
        <f t="shared" si="0"/>
        <v>3933.3195000000001</v>
      </c>
      <c r="AQ120" s="35">
        <f t="shared" si="0"/>
        <v>3833.08682</v>
      </c>
      <c r="AR120" s="35">
        <f t="shared" si="0"/>
        <v>4178.3194999999996</v>
      </c>
      <c r="AS120" s="35">
        <f t="shared" si="0"/>
        <v>3768.89104</v>
      </c>
      <c r="AT120" s="35">
        <f t="shared" si="0"/>
        <v>6940.2619199999999</v>
      </c>
      <c r="AU120" s="35">
        <f t="shared" si="0"/>
        <v>6720.5545000000002</v>
      </c>
      <c r="AV120" s="35">
        <f t="shared" si="0"/>
        <v>6945.6879200000003</v>
      </c>
      <c r="AW120" s="35">
        <f t="shared" si="0"/>
        <v>6882.6316200000001</v>
      </c>
      <c r="AX120" s="35">
        <f t="shared" si="0"/>
        <v>4021.8681000000001</v>
      </c>
      <c r="AY120" s="35">
        <f t="shared" si="0"/>
        <v>3843.1656499999999</v>
      </c>
      <c r="AZ120" s="35">
        <f t="shared" si="0"/>
        <v>4271.8680999999997</v>
      </c>
      <c r="BA120" s="35">
        <f t="shared" si="0"/>
        <v>3976.6850100000001</v>
      </c>
      <c r="BB120" s="35">
        <f t="shared" si="0"/>
        <v>7563.8226699999996</v>
      </c>
      <c r="BC120" s="35">
        <f t="shared" si="0"/>
        <v>8235.9709399999992</v>
      </c>
      <c r="BD120" s="35">
        <f t="shared" si="0"/>
        <v>7830.8226699999996</v>
      </c>
      <c r="BE120" s="35">
        <f t="shared" si="0"/>
        <v>7704.9831400000003</v>
      </c>
      <c r="BF120" s="35">
        <f t="shared" si="0"/>
        <v>22900.327939999999</v>
      </c>
      <c r="BG120" s="35">
        <f t="shared" si="0"/>
        <v>24142.10398</v>
      </c>
      <c r="BH120" s="35">
        <f t="shared" si="0"/>
        <v>24730.327939999999</v>
      </c>
      <c r="BI120" s="35">
        <f t="shared" si="0"/>
        <v>23976.317299999999</v>
      </c>
      <c r="BJ120" s="35">
        <f t="shared" si="0"/>
        <v>4600.7529400000003</v>
      </c>
      <c r="BK120" s="35">
        <f t="shared" si="0"/>
        <v>4659.25893</v>
      </c>
      <c r="BL120" s="35">
        <f t="shared" si="0"/>
        <v>4830.7529400000003</v>
      </c>
      <c r="BM120" s="35">
        <f t="shared" si="0"/>
        <v>4631.7986499999997</v>
      </c>
      <c r="BN120" s="36">
        <f>BN15</f>
        <v>0</v>
      </c>
      <c r="BO120" s="37">
        <f>BO15</f>
        <v>0</v>
      </c>
    </row>
    <row r="121" spans="1:67" ht="15.75" x14ac:dyDescent="0.25">
      <c r="A121" s="39"/>
      <c r="B121" s="40"/>
      <c r="C121" s="40"/>
      <c r="D121" s="41"/>
      <c r="E121" s="42" t="s">
        <v>348</v>
      </c>
      <c r="F121" s="35">
        <f>F122-F120</f>
        <v>39345.234629999963</v>
      </c>
      <c r="G121" s="35">
        <f>G122-G120</f>
        <v>7685.3948399999645</v>
      </c>
      <c r="H121" s="35"/>
      <c r="I121" s="35"/>
      <c r="J121" s="35">
        <f>J122-J120</f>
        <v>36333.708630000008</v>
      </c>
      <c r="K121" s="35">
        <f>K122-K120</f>
        <v>9460.7357499999925</v>
      </c>
      <c r="L121" s="35"/>
      <c r="M121" s="35"/>
      <c r="N121" s="35">
        <f>N122-N120</f>
        <v>3011.525999999998</v>
      </c>
      <c r="O121" s="35">
        <f>O122-O120</f>
        <v>-1775.340909999999</v>
      </c>
      <c r="P121" s="35"/>
      <c r="Q121" s="35"/>
      <c r="R121" s="35">
        <f>R122-R120</f>
        <v>0</v>
      </c>
      <c r="S121" s="35">
        <f>S122-S120</f>
        <v>-127.70035000000007</v>
      </c>
      <c r="T121" s="35"/>
      <c r="U121" s="35"/>
      <c r="V121" s="35">
        <f>V122-V120</f>
        <v>0</v>
      </c>
      <c r="W121" s="35">
        <f>W122-W120</f>
        <v>-19.227880000000368</v>
      </c>
      <c r="X121" s="35"/>
      <c r="Y121" s="35"/>
      <c r="Z121" s="35">
        <f>Z122-Z120</f>
        <v>67</v>
      </c>
      <c r="AA121" s="35">
        <f>AA122-AA120</f>
        <v>-137.36229999999978</v>
      </c>
      <c r="AB121" s="35"/>
      <c r="AC121" s="35"/>
      <c r="AD121" s="35">
        <f>AD122-AD120</f>
        <v>69</v>
      </c>
      <c r="AE121" s="35">
        <f>AE122-AE120</f>
        <v>-268.57517999999982</v>
      </c>
      <c r="AF121" s="35"/>
      <c r="AG121" s="35"/>
      <c r="AH121" s="35">
        <f>AH122-AH120</f>
        <v>48.100000000000364</v>
      </c>
      <c r="AI121" s="35">
        <f>AI122-AI120</f>
        <v>-667.98686999999973</v>
      </c>
      <c r="AJ121" s="35"/>
      <c r="AK121" s="35"/>
      <c r="AL121" s="35">
        <f>AL122-AL120</f>
        <v>0</v>
      </c>
      <c r="AM121" s="35">
        <f>AM122-AM120</f>
        <v>-61.654269999999997</v>
      </c>
      <c r="AN121" s="35"/>
      <c r="AO121" s="35"/>
      <c r="AP121" s="35">
        <f>AP122-AP120</f>
        <v>244.99999999999955</v>
      </c>
      <c r="AQ121" s="35">
        <f>AQ122-AQ120</f>
        <v>-64.195780000000013</v>
      </c>
      <c r="AR121" s="35"/>
      <c r="AS121" s="35"/>
      <c r="AT121" s="35">
        <f>AT122-AT120</f>
        <v>5.4260000000003856</v>
      </c>
      <c r="AU121" s="35">
        <f>AU122-AU120</f>
        <v>162.07711999999992</v>
      </c>
      <c r="AV121" s="35"/>
      <c r="AW121" s="35"/>
      <c r="AX121" s="35">
        <f>AX122-AX120</f>
        <v>249.99999999999955</v>
      </c>
      <c r="AY121" s="35">
        <f>AY122-AY120</f>
        <v>133.51936000000023</v>
      </c>
      <c r="AZ121" s="35"/>
      <c r="BA121" s="35"/>
      <c r="BB121" s="35">
        <f>BB122-BB120</f>
        <v>267</v>
      </c>
      <c r="BC121" s="35">
        <f>BC122-BC120</f>
        <v>-530.98779999999897</v>
      </c>
      <c r="BD121" s="35"/>
      <c r="BE121" s="35"/>
      <c r="BF121" s="35">
        <f>BF122-BF120</f>
        <v>1830</v>
      </c>
      <c r="BG121" s="35">
        <f>BG122-BG120</f>
        <v>-165.78668000000107</v>
      </c>
      <c r="BH121" s="35"/>
      <c r="BI121" s="35"/>
      <c r="BJ121" s="35">
        <f>BJ122-BJ120</f>
        <v>230</v>
      </c>
      <c r="BK121" s="35">
        <f>BK122-BK120</f>
        <v>-27.460280000000239</v>
      </c>
      <c r="BL121" s="35"/>
      <c r="BM121" s="35"/>
      <c r="BN121" s="36"/>
      <c r="BO121" s="37"/>
    </row>
    <row r="122" spans="1:67" ht="15.75" x14ac:dyDescent="0.25">
      <c r="A122" s="39"/>
      <c r="B122" s="40"/>
      <c r="C122" s="40"/>
      <c r="D122" s="41"/>
      <c r="E122" s="42" t="s">
        <v>349</v>
      </c>
      <c r="F122" s="35">
        <f>H15</f>
        <v>1022011.9235499999</v>
      </c>
      <c r="G122" s="35">
        <f>I15</f>
        <v>978417.40359</v>
      </c>
      <c r="H122" s="35"/>
      <c r="I122" s="35"/>
      <c r="J122" s="35">
        <f>L15</f>
        <v>942737.63655000005</v>
      </c>
      <c r="K122" s="35">
        <f>M15</f>
        <v>902137.90989000001</v>
      </c>
      <c r="L122" s="35"/>
      <c r="M122" s="35"/>
      <c r="N122" s="35">
        <f>P15</f>
        <v>79274.286999999997</v>
      </c>
      <c r="O122" s="35">
        <f>Q15</f>
        <v>76279.493700000006</v>
      </c>
      <c r="P122" s="35"/>
      <c r="Q122" s="35"/>
      <c r="R122" s="35">
        <f>T15</f>
        <v>2919.2276000000002</v>
      </c>
      <c r="S122" s="35">
        <f>U15</f>
        <v>2839.7622999999999</v>
      </c>
      <c r="T122" s="35"/>
      <c r="U122" s="35"/>
      <c r="V122" s="35">
        <f>X15</f>
        <v>4633.16752</v>
      </c>
      <c r="W122" s="35">
        <f>Y15</f>
        <v>4592.5001899999997</v>
      </c>
      <c r="X122" s="35"/>
      <c r="Y122" s="35"/>
      <c r="Z122" s="35">
        <f>AB15</f>
        <v>6071.81639</v>
      </c>
      <c r="AA122" s="35">
        <f>AC15</f>
        <v>5582.0988200000002</v>
      </c>
      <c r="AB122" s="35"/>
      <c r="AC122" s="35"/>
      <c r="AD122" s="35">
        <f>AF15</f>
        <v>3943.5970400000001</v>
      </c>
      <c r="AE122" s="35">
        <f>AG15</f>
        <v>3768.72046</v>
      </c>
      <c r="AF122" s="35"/>
      <c r="AG122" s="35"/>
      <c r="AH122" s="35">
        <f>AJ15</f>
        <v>5764.7841500000004</v>
      </c>
      <c r="AI122" s="35">
        <f>AK15</f>
        <v>5455.2795100000003</v>
      </c>
      <c r="AJ122" s="35"/>
      <c r="AK122" s="35"/>
      <c r="AL122" s="35">
        <f>AN15</f>
        <v>3153.9152300000001</v>
      </c>
      <c r="AM122" s="35">
        <f>AO15</f>
        <v>3099.82566</v>
      </c>
      <c r="AN122" s="35"/>
      <c r="AO122" s="35"/>
      <c r="AP122" s="35">
        <f>AR15</f>
        <v>4178.3194999999996</v>
      </c>
      <c r="AQ122" s="35">
        <f>AS15</f>
        <v>3768.89104</v>
      </c>
      <c r="AR122" s="35"/>
      <c r="AS122" s="35"/>
      <c r="AT122" s="35">
        <f>AV15</f>
        <v>6945.6879200000003</v>
      </c>
      <c r="AU122" s="35">
        <f>AW15</f>
        <v>6882.6316200000001</v>
      </c>
      <c r="AV122" s="35"/>
      <c r="AW122" s="35"/>
      <c r="AX122" s="35">
        <f>AZ15</f>
        <v>4271.8680999999997</v>
      </c>
      <c r="AY122" s="35">
        <f>BA15</f>
        <v>3976.6850100000001</v>
      </c>
      <c r="AZ122" s="35"/>
      <c r="BA122" s="35"/>
      <c r="BB122" s="35">
        <f>BD15</f>
        <v>7830.8226699999996</v>
      </c>
      <c r="BC122" s="35">
        <f>BE15</f>
        <v>7704.9831400000003</v>
      </c>
      <c r="BD122" s="35"/>
      <c r="BE122" s="35"/>
      <c r="BF122" s="35">
        <f>BH15</f>
        <v>24730.327939999999</v>
      </c>
      <c r="BG122" s="35">
        <f>BI15</f>
        <v>23976.317299999999</v>
      </c>
      <c r="BH122" s="35"/>
      <c r="BI122" s="35"/>
      <c r="BJ122" s="35">
        <f>BL15</f>
        <v>4830.7529400000003</v>
      </c>
      <c r="BK122" s="35">
        <f>BM15</f>
        <v>4631.7986499999997</v>
      </c>
      <c r="BL122" s="35"/>
      <c r="BM122" s="35"/>
      <c r="BN122" s="36"/>
      <c r="BO122" s="37"/>
    </row>
  </sheetData>
  <mergeCells count="24">
    <mergeCell ref="AU2:BK2"/>
    <mergeCell ref="AU3:BK3"/>
    <mergeCell ref="AU4:BK4"/>
    <mergeCell ref="AU5:BK5"/>
    <mergeCell ref="A7:O7"/>
    <mergeCell ref="A8:O8"/>
    <mergeCell ref="A9:O9"/>
    <mergeCell ref="A11:D12"/>
    <mergeCell ref="E11:E12"/>
    <mergeCell ref="F11:I11"/>
    <mergeCell ref="J11:M11"/>
    <mergeCell ref="N11:Q11"/>
    <mergeCell ref="BJ11:BM11"/>
    <mergeCell ref="R11:U11"/>
    <mergeCell ref="V11:Y11"/>
    <mergeCell ref="Z11:AC11"/>
    <mergeCell ref="AD11:AG11"/>
    <mergeCell ref="AH11:AK11"/>
    <mergeCell ref="AL11:AO11"/>
    <mergeCell ref="AP11:AS11"/>
    <mergeCell ref="AT11:AW11"/>
    <mergeCell ref="AX11:BA11"/>
    <mergeCell ref="BB11:BE11"/>
    <mergeCell ref="BF11:BI11"/>
  </mergeCells>
  <pageMargins left="0.25" right="0.25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2020-05-21T11:49:29Z</cp:lastPrinted>
  <dcterms:created xsi:type="dcterms:W3CDTF">2020-05-18T07:50:59Z</dcterms:created>
  <dcterms:modified xsi:type="dcterms:W3CDTF">2020-05-29T11:03:33Z</dcterms:modified>
</cp:coreProperties>
</file>