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I66" i="1" l="1"/>
  <c r="AI68" i="1" s="1"/>
  <c r="AH66" i="1"/>
  <c r="AH68" i="1" s="1"/>
  <c r="AG66" i="1"/>
  <c r="AG68" i="1" s="1"/>
  <c r="AF66" i="1"/>
  <c r="AF68" i="1" s="1"/>
  <c r="AE66" i="1"/>
  <c r="AE68" i="1" s="1"/>
  <c r="AD66" i="1"/>
  <c r="AD68" i="1" s="1"/>
  <c r="AC66" i="1"/>
  <c r="AC68" i="1" s="1"/>
  <c r="AB66" i="1"/>
  <c r="AB68" i="1" s="1"/>
  <c r="AA66" i="1"/>
  <c r="AA68" i="1" s="1"/>
  <c r="Z66" i="1"/>
  <c r="Z68" i="1" s="1"/>
  <c r="Y66" i="1"/>
  <c r="Y68" i="1" s="1"/>
  <c r="X66" i="1"/>
  <c r="X68" i="1" s="1"/>
  <c r="W66" i="1"/>
  <c r="W68" i="1" s="1"/>
  <c r="V66" i="1"/>
  <c r="V68" i="1" s="1"/>
  <c r="U66" i="1"/>
  <c r="U68" i="1" s="1"/>
  <c r="T66" i="1"/>
  <c r="T68" i="1" s="1"/>
  <c r="S66" i="1"/>
  <c r="S68" i="1" s="1"/>
  <c r="R66" i="1"/>
  <c r="R68" i="1" s="1"/>
  <c r="Q66" i="1"/>
  <c r="Q68" i="1" s="1"/>
  <c r="P66" i="1"/>
  <c r="P68" i="1" s="1"/>
  <c r="O66" i="1"/>
  <c r="O68" i="1" s="1"/>
  <c r="N66" i="1"/>
  <c r="N68" i="1" s="1"/>
  <c r="M66" i="1"/>
  <c r="M68" i="1" s="1"/>
  <c r="L66" i="1"/>
  <c r="L68" i="1" s="1"/>
  <c r="K66" i="1"/>
  <c r="K68" i="1" s="1"/>
  <c r="J66" i="1"/>
  <c r="J68" i="1" s="1"/>
  <c r="I66" i="1"/>
  <c r="I68" i="1" s="1"/>
  <c r="H66" i="1"/>
  <c r="H68" i="1" s="1"/>
  <c r="G66" i="1"/>
  <c r="G68" i="1" s="1"/>
  <c r="F66" i="1"/>
  <c r="F68" i="1" s="1"/>
  <c r="K12" i="1"/>
  <c r="M12" i="1" s="1"/>
  <c r="O12" i="1" s="1"/>
  <c r="Q12" i="1" s="1"/>
  <c r="S12" i="1" s="1"/>
  <c r="U12" i="1" s="1"/>
  <c r="W12" i="1" s="1"/>
  <c r="Y12" i="1" s="1"/>
  <c r="AA12" i="1" s="1"/>
  <c r="AC12" i="1" s="1"/>
  <c r="AE12" i="1" s="1"/>
  <c r="AG12" i="1" s="1"/>
  <c r="AI12" i="1" s="1"/>
  <c r="I12" i="1"/>
  <c r="G12" i="1"/>
  <c r="AH11" i="1"/>
  <c r="AF11" i="1"/>
  <c r="AD11" i="1"/>
  <c r="AB11" i="1"/>
  <c r="Z11" i="1"/>
  <c r="X11" i="1"/>
  <c r="V11" i="1"/>
  <c r="T11" i="1"/>
  <c r="R11" i="1"/>
  <c r="P11" i="1"/>
  <c r="N11" i="1"/>
  <c r="L11" i="1"/>
  <c r="B9" i="1"/>
</calcChain>
</file>

<file path=xl/sharedStrings.xml><?xml version="1.0" encoding="utf-8"?>
<sst xmlns="http://schemas.openxmlformats.org/spreadsheetml/2006/main" count="256" uniqueCount="152">
  <si>
    <t>ОТЧЁТ</t>
  </si>
  <si>
    <t xml:space="preserve">об исполнении бюджета по разделам, подразделам расходов МО </t>
  </si>
  <si>
    <t>тыс. руб.</t>
  </si>
  <si>
    <t>Раздел</t>
  </si>
  <si>
    <t>Подраздел</t>
  </si>
  <si>
    <t>Наименование</t>
  </si>
  <si>
    <t>Консолидированный бюджет</t>
  </si>
  <si>
    <t>Бюджет района</t>
  </si>
  <si>
    <t>Свод бюджетов поселений</t>
  </si>
  <si>
    <t>ФКР
Код</t>
  </si>
  <si>
    <t>Формула
Раздел</t>
  </si>
  <si>
    <t>Формула
Подраздел</t>
  </si>
  <si>
    <t>Название
Формируется автоматически</t>
  </si>
  <si>
    <t>ЦС
Код</t>
  </si>
  <si>
    <t>Вариант=Якшур-Бодьинский 2020;
Табл=Уточненные росписи бюджета МО 2020;
МО=1302600;
КОСГУ=000;
УБ=1120;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</si>
  <si>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УБ=1120;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</si>
  <si>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УБ=1121;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</si>
  <si>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УБ=1121;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</si>
  <si>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</si>
  <si>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</si>
  <si>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МО=1302602;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</si>
  <si>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МО=1302602;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</si>
  <si>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МО=1302603;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</si>
  <si>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МО=1302603;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</si>
  <si>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МО=1302604;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</si>
  <si>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МО=1302604;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</si>
  <si>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МО=1302605;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</si>
  <si>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МО=1302605;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</si>
  <si>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МО=1302606;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</si>
  <si>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МО=1302606;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</si>
  <si>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МО=1302607;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</si>
  <si>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МО=1302607;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</si>
  <si>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МО=1302608;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</si>
  <si>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МО=1302608;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</si>
  <si>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МО=1302609;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</si>
  <si>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МО=1302609;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</si>
  <si>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МО=1302610;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</si>
  <si>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МО=1302610;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</si>
  <si>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МО=1302611;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</si>
  <si>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МО=1302611;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</si>
  <si>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МО=1302601;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</si>
  <si>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МО=1302601;
КОСГУ=000;
УБ=1122;
Дата=20200101;
ВР=000;
ЦС=00000;
Ведомства=000;
Узлы=26;
Муниципальные программы=00000;</t>
  </si>
  <si>
    <t>Вариант=Якшур-Бодьинский 2020;
Табл=Уточненные росписи бюджета МО 2020;
МО=1302612;
КОСГУ=000;
УБ=1122;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</si>
  <si>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МО=1302612;
КОСГУ=000;
УБ=1122;
Дата=20200101;
ВР=000;
ЦС=00000;
Ведомства=000;
Узлы=26;
Муниципальные программы=00000;</t>
  </si>
  <si>
    <t>Код ФКР</t>
  </si>
  <si>
    <t>Название</t>
  </si>
  <si>
    <t>Код ЦС</t>
  </si>
  <si>
    <t>Якшур-Бодьинский район*01.01.2020*1120*Роспись</t>
  </si>
  <si>
    <t>Як.-Бодьинский*01.01.2020*1120*Касса</t>
  </si>
  <si>
    <t>Якшур-Бодьинский район*01.01.2020*1121*Роспись</t>
  </si>
  <si>
    <t>Як.-Бодьинский*01.01.2020*1121*Касса</t>
  </si>
  <si>
    <t>Якшур-Бодьинский район*01.01.2020*1122*Роспись</t>
  </si>
  <si>
    <t>Як.-Бодьинский*01.01.2020*1122*Касса</t>
  </si>
  <si>
    <t>Роспись$Большеошворцинское</t>
  </si>
  <si>
    <t>Касса$Большеошворцинское</t>
  </si>
  <si>
    <t>Роспись$Варавайское</t>
  </si>
  <si>
    <t>Касса$Варавайское</t>
  </si>
  <si>
    <t>Роспись$Кекоранское</t>
  </si>
  <si>
    <t>Касса$Кекоранское</t>
  </si>
  <si>
    <t>Роспись$Лынгинское</t>
  </si>
  <si>
    <t>Касса$Лынгинское</t>
  </si>
  <si>
    <t>Роспись$Мукшинское</t>
  </si>
  <si>
    <t>Касса$Мукшинское</t>
  </si>
  <si>
    <t>Роспись$Пушкаревское</t>
  </si>
  <si>
    <t>Касса$Пушкаревское</t>
  </si>
  <si>
    <t>Роспись$Селыченское</t>
  </si>
  <si>
    <t>Касса$Селыченское</t>
  </si>
  <si>
    <t>Роспись$Старозятцинское</t>
  </si>
  <si>
    <t>Касса$Старозятцинское</t>
  </si>
  <si>
    <t>Роспись$Чернушинское</t>
  </si>
  <si>
    <t>Касса$Чернушинское</t>
  </si>
  <si>
    <t>Роспись$Чуровское</t>
  </si>
  <si>
    <t>Касса$Чуровское</t>
  </si>
  <si>
    <t>Роспись$Якшур-Бодьинское</t>
  </si>
  <si>
    <t>Касса$Якшур-Бодьинское</t>
  </si>
  <si>
    <t>Роспись$Якшурское</t>
  </si>
  <si>
    <t>Касса$Якшурское</t>
  </si>
  <si>
    <t/>
  </si>
  <si>
    <t>Все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</si>
  <si>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</si>
  <si>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</si>
  <si>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</si>
  <si>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</si>
  <si>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</si>
  <si>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</si>
  <si>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</si>
  <si>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</si>
  <si>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</si>
  <si>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</si>
  <si>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</si>
  <si>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</si>
  <si>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</si>
  <si>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</si>
  <si>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</si>
  <si>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</si>
  <si>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</si>
  <si>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</si>
  <si>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</si>
  <si>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</si>
  <si>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</si>
  <si>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</si>
  <si>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</si>
  <si>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</si>
  <si>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</si>
  <si>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</si>
  <si>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</si>
  <si>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</si>
  <si>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</si>
  <si>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</si>
  <si>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</si>
  <si>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</si>
  <si>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</si>
  <si>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</si>
  <si>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</si>
  <si>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</si>
  <si>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</si>
  <si>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</si>
  <si>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</si>
  <si>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</si>
  <si>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</si>
  <si>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</si>
  <si>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</si>
  <si>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</si>
  <si>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</si>
  <si>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</si>
  <si>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</si>
  <si>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</si>
  <si>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</si>
  <si>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</si>
  <si>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</si>
  <si>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</si>
  <si>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</si>
  <si>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</si>
  <si>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</si>
  <si>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</si>
  <si>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</si>
  <si>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</si>
  <si>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</si>
  <si>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</si>
  <si>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</si>
  <si>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</si>
  <si>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</si>
  <si>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</si>
  <si>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 общего характера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</si>
  <si>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</si>
  <si>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</si>
  <si>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</si>
  <si>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План на 2019 год</t>
  </si>
  <si>
    <t>к Решению Совета депутатов</t>
  </si>
  <si>
    <t xml:space="preserve">муниципальное образование "Якшур-Бодьинский район" </t>
  </si>
  <si>
    <t>от__ ________ 2020 года  №_____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</si>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</sst>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2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1" xfId="0" quotePrefix="1" applyNumberFormat="1" applyFont="1" applyFill="1" applyBorder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2" borderId="0" xfId="0" applyNumberFormat="1" applyFill="1"/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49" fontId="2" fillId="2" borderId="5" xfId="0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9" fontId="6" fillId="2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5" fillId="2" borderId="0" xfId="0" quotePrefix="1" applyNumberFormat="1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7" fillId="2" borderId="0" xfId="0" applyNumberFormat="1" applyFont="1" applyFill="1"/>
    <xf numFmtId="49" fontId="7" fillId="0" borderId="1" xfId="0" quotePrefix="1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wrapText="1"/>
    </xf>
    <xf numFmtId="49" fontId="5" fillId="2" borderId="6" xfId="0" quotePrefix="1" applyNumberFormat="1" applyFont="1" applyFill="1" applyBorder="1" applyAlignment="1">
      <alignment wrapText="1"/>
    </xf>
    <xf numFmtId="164" fontId="7" fillId="0" borderId="1" xfId="0" quotePrefix="1" applyNumberFormat="1" applyFont="1" applyFill="1" applyBorder="1" applyAlignment="1">
      <alignment wrapText="1"/>
    </xf>
    <xf numFmtId="0" fontId="7" fillId="0" borderId="0" xfId="0" applyFont="1" applyFill="1"/>
    <xf numFmtId="49" fontId="8" fillId="0" borderId="1" xfId="0" quotePrefix="1" applyNumberFormat="1" applyFont="1" applyFill="1" applyBorder="1" applyAlignment="1">
      <alignment wrapText="1"/>
    </xf>
    <xf numFmtId="49" fontId="5" fillId="2" borderId="1" xfId="0" quotePrefix="1" applyNumberFormat="1" applyFont="1" applyFill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6" fillId="2" borderId="1" xfId="0" quotePrefix="1" applyNumberFormat="1" applyFont="1" applyFill="1" applyBorder="1" applyAlignment="1">
      <alignment wrapText="1"/>
    </xf>
    <xf numFmtId="164" fontId="9" fillId="0" borderId="1" xfId="0" quotePrefix="1" applyNumberFormat="1" applyFont="1" applyFill="1" applyBorder="1" applyAlignment="1">
      <alignment wrapText="1"/>
    </xf>
    <xf numFmtId="49" fontId="0" fillId="0" borderId="7" xfId="0" applyNumberFormat="1" applyFill="1" applyBorder="1"/>
    <xf numFmtId="49" fontId="0" fillId="0" borderId="8" xfId="0" applyNumberFormat="1" applyFill="1" applyBorder="1"/>
    <xf numFmtId="49" fontId="5" fillId="0" borderId="9" xfId="0" applyNumberFormat="1" applyFont="1" applyBorder="1"/>
    <xf numFmtId="164" fontId="5" fillId="0" borderId="1" xfId="0" applyNumberFormat="1" applyFont="1" applyFill="1" applyBorder="1" applyAlignment="1"/>
    <xf numFmtId="49" fontId="8" fillId="0" borderId="9" xfId="0" applyNumberFormat="1" applyFont="1" applyBorder="1" applyAlignment="1">
      <alignment wrapText="1"/>
    </xf>
    <xf numFmtId="49" fontId="5" fillId="0" borderId="9" xfId="0" applyNumberFormat="1" applyFont="1" applyBorder="1" applyAlignment="1"/>
    <xf numFmtId="0" fontId="2" fillId="0" borderId="2" xfId="0" quotePrefix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/>
    </xf>
    <xf numFmtId="0" fontId="5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64" fontId="2" fillId="0" borderId="10" xfId="0" quotePrefix="1" applyNumberFormat="1" applyFont="1" applyFill="1" applyBorder="1" applyAlignment="1">
      <alignment horizontal="right" wrapText="1"/>
    </xf>
    <xf numFmtId="164" fontId="2" fillId="0" borderId="0" xfId="0" quotePrefix="1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8"/>
  <sheetViews>
    <sheetView tabSelected="1" topLeftCell="Q6" workbookViewId="0">
      <selection activeCell="Q2" sqref="A2:XFD5"/>
    </sheetView>
  </sheetViews>
  <sheetFormatPr defaultRowHeight="15" x14ac:dyDescent="0.25"/>
  <cols>
    <col min="1" max="1" width="0" style="7" hidden="1" customWidth="1"/>
    <col min="2" max="2" width="3.28515625" style="8" customWidth="1"/>
    <col min="3" max="3" width="3.140625" style="8" customWidth="1"/>
    <col min="4" max="4" width="56.140625" style="8" customWidth="1"/>
    <col min="5" max="5" width="0" style="7" hidden="1" customWidth="1"/>
    <col min="6" max="6" width="13.28515625" style="9" customWidth="1"/>
    <col min="7" max="7" width="11.5703125" style="9" customWidth="1"/>
    <col min="8" max="8" width="11.7109375" style="9" customWidth="1"/>
    <col min="9" max="9" width="11.42578125" style="9" customWidth="1"/>
    <col min="10" max="35" width="9" style="9" customWidth="1"/>
    <col min="36" max="256" width="9.140625" style="9"/>
    <col min="257" max="257" width="0" style="9" hidden="1" customWidth="1"/>
    <col min="258" max="258" width="3.28515625" style="9" customWidth="1"/>
    <col min="259" max="259" width="3.140625" style="9" customWidth="1"/>
    <col min="260" max="260" width="56.140625" style="9" customWidth="1"/>
    <col min="261" max="261" width="0" style="9" hidden="1" customWidth="1"/>
    <col min="262" max="262" width="13.28515625" style="9" customWidth="1"/>
    <col min="263" max="263" width="11.5703125" style="9" customWidth="1"/>
    <col min="264" max="264" width="11.7109375" style="9" customWidth="1"/>
    <col min="265" max="265" width="11.42578125" style="9" customWidth="1"/>
    <col min="266" max="291" width="9" style="9" customWidth="1"/>
    <col min="292" max="512" width="9.140625" style="9"/>
    <col min="513" max="513" width="0" style="9" hidden="1" customWidth="1"/>
    <col min="514" max="514" width="3.28515625" style="9" customWidth="1"/>
    <col min="515" max="515" width="3.140625" style="9" customWidth="1"/>
    <col min="516" max="516" width="56.140625" style="9" customWidth="1"/>
    <col min="517" max="517" width="0" style="9" hidden="1" customWidth="1"/>
    <col min="518" max="518" width="13.28515625" style="9" customWidth="1"/>
    <col min="519" max="519" width="11.5703125" style="9" customWidth="1"/>
    <col min="520" max="520" width="11.7109375" style="9" customWidth="1"/>
    <col min="521" max="521" width="11.42578125" style="9" customWidth="1"/>
    <col min="522" max="547" width="9" style="9" customWidth="1"/>
    <col min="548" max="768" width="9.140625" style="9"/>
    <col min="769" max="769" width="0" style="9" hidden="1" customWidth="1"/>
    <col min="770" max="770" width="3.28515625" style="9" customWidth="1"/>
    <col min="771" max="771" width="3.140625" style="9" customWidth="1"/>
    <col min="772" max="772" width="56.140625" style="9" customWidth="1"/>
    <col min="773" max="773" width="0" style="9" hidden="1" customWidth="1"/>
    <col min="774" max="774" width="13.28515625" style="9" customWidth="1"/>
    <col min="775" max="775" width="11.5703125" style="9" customWidth="1"/>
    <col min="776" max="776" width="11.7109375" style="9" customWidth="1"/>
    <col min="777" max="777" width="11.42578125" style="9" customWidth="1"/>
    <col min="778" max="803" width="9" style="9" customWidth="1"/>
    <col min="804" max="1024" width="9.140625" style="9"/>
    <col min="1025" max="1025" width="0" style="9" hidden="1" customWidth="1"/>
    <col min="1026" max="1026" width="3.28515625" style="9" customWidth="1"/>
    <col min="1027" max="1027" width="3.140625" style="9" customWidth="1"/>
    <col min="1028" max="1028" width="56.140625" style="9" customWidth="1"/>
    <col min="1029" max="1029" width="0" style="9" hidden="1" customWidth="1"/>
    <col min="1030" max="1030" width="13.28515625" style="9" customWidth="1"/>
    <col min="1031" max="1031" width="11.5703125" style="9" customWidth="1"/>
    <col min="1032" max="1032" width="11.7109375" style="9" customWidth="1"/>
    <col min="1033" max="1033" width="11.42578125" style="9" customWidth="1"/>
    <col min="1034" max="1059" width="9" style="9" customWidth="1"/>
    <col min="1060" max="1280" width="9.140625" style="9"/>
    <col min="1281" max="1281" width="0" style="9" hidden="1" customWidth="1"/>
    <col min="1282" max="1282" width="3.28515625" style="9" customWidth="1"/>
    <col min="1283" max="1283" width="3.140625" style="9" customWidth="1"/>
    <col min="1284" max="1284" width="56.140625" style="9" customWidth="1"/>
    <col min="1285" max="1285" width="0" style="9" hidden="1" customWidth="1"/>
    <col min="1286" max="1286" width="13.28515625" style="9" customWidth="1"/>
    <col min="1287" max="1287" width="11.5703125" style="9" customWidth="1"/>
    <col min="1288" max="1288" width="11.7109375" style="9" customWidth="1"/>
    <col min="1289" max="1289" width="11.42578125" style="9" customWidth="1"/>
    <col min="1290" max="1315" width="9" style="9" customWidth="1"/>
    <col min="1316" max="1536" width="9.140625" style="9"/>
    <col min="1537" max="1537" width="0" style="9" hidden="1" customWidth="1"/>
    <col min="1538" max="1538" width="3.28515625" style="9" customWidth="1"/>
    <col min="1539" max="1539" width="3.140625" style="9" customWidth="1"/>
    <col min="1540" max="1540" width="56.140625" style="9" customWidth="1"/>
    <col min="1541" max="1541" width="0" style="9" hidden="1" customWidth="1"/>
    <col min="1542" max="1542" width="13.28515625" style="9" customWidth="1"/>
    <col min="1543" max="1543" width="11.5703125" style="9" customWidth="1"/>
    <col min="1544" max="1544" width="11.7109375" style="9" customWidth="1"/>
    <col min="1545" max="1545" width="11.42578125" style="9" customWidth="1"/>
    <col min="1546" max="1571" width="9" style="9" customWidth="1"/>
    <col min="1572" max="1792" width="9.140625" style="9"/>
    <col min="1793" max="1793" width="0" style="9" hidden="1" customWidth="1"/>
    <col min="1794" max="1794" width="3.28515625" style="9" customWidth="1"/>
    <col min="1795" max="1795" width="3.140625" style="9" customWidth="1"/>
    <col min="1796" max="1796" width="56.140625" style="9" customWidth="1"/>
    <col min="1797" max="1797" width="0" style="9" hidden="1" customWidth="1"/>
    <col min="1798" max="1798" width="13.28515625" style="9" customWidth="1"/>
    <col min="1799" max="1799" width="11.5703125" style="9" customWidth="1"/>
    <col min="1800" max="1800" width="11.7109375" style="9" customWidth="1"/>
    <col min="1801" max="1801" width="11.42578125" style="9" customWidth="1"/>
    <col min="1802" max="1827" width="9" style="9" customWidth="1"/>
    <col min="1828" max="2048" width="9.140625" style="9"/>
    <col min="2049" max="2049" width="0" style="9" hidden="1" customWidth="1"/>
    <col min="2050" max="2050" width="3.28515625" style="9" customWidth="1"/>
    <col min="2051" max="2051" width="3.140625" style="9" customWidth="1"/>
    <col min="2052" max="2052" width="56.140625" style="9" customWidth="1"/>
    <col min="2053" max="2053" width="0" style="9" hidden="1" customWidth="1"/>
    <col min="2054" max="2054" width="13.28515625" style="9" customWidth="1"/>
    <col min="2055" max="2055" width="11.5703125" style="9" customWidth="1"/>
    <col min="2056" max="2056" width="11.7109375" style="9" customWidth="1"/>
    <col min="2057" max="2057" width="11.42578125" style="9" customWidth="1"/>
    <col min="2058" max="2083" width="9" style="9" customWidth="1"/>
    <col min="2084" max="2304" width="9.140625" style="9"/>
    <col min="2305" max="2305" width="0" style="9" hidden="1" customWidth="1"/>
    <col min="2306" max="2306" width="3.28515625" style="9" customWidth="1"/>
    <col min="2307" max="2307" width="3.140625" style="9" customWidth="1"/>
    <col min="2308" max="2308" width="56.140625" style="9" customWidth="1"/>
    <col min="2309" max="2309" width="0" style="9" hidden="1" customWidth="1"/>
    <col min="2310" max="2310" width="13.28515625" style="9" customWidth="1"/>
    <col min="2311" max="2311" width="11.5703125" style="9" customWidth="1"/>
    <col min="2312" max="2312" width="11.7109375" style="9" customWidth="1"/>
    <col min="2313" max="2313" width="11.42578125" style="9" customWidth="1"/>
    <col min="2314" max="2339" width="9" style="9" customWidth="1"/>
    <col min="2340" max="2560" width="9.140625" style="9"/>
    <col min="2561" max="2561" width="0" style="9" hidden="1" customWidth="1"/>
    <col min="2562" max="2562" width="3.28515625" style="9" customWidth="1"/>
    <col min="2563" max="2563" width="3.140625" style="9" customWidth="1"/>
    <col min="2564" max="2564" width="56.140625" style="9" customWidth="1"/>
    <col min="2565" max="2565" width="0" style="9" hidden="1" customWidth="1"/>
    <col min="2566" max="2566" width="13.28515625" style="9" customWidth="1"/>
    <col min="2567" max="2567" width="11.5703125" style="9" customWidth="1"/>
    <col min="2568" max="2568" width="11.7109375" style="9" customWidth="1"/>
    <col min="2569" max="2569" width="11.42578125" style="9" customWidth="1"/>
    <col min="2570" max="2595" width="9" style="9" customWidth="1"/>
    <col min="2596" max="2816" width="9.140625" style="9"/>
    <col min="2817" max="2817" width="0" style="9" hidden="1" customWidth="1"/>
    <col min="2818" max="2818" width="3.28515625" style="9" customWidth="1"/>
    <col min="2819" max="2819" width="3.140625" style="9" customWidth="1"/>
    <col min="2820" max="2820" width="56.140625" style="9" customWidth="1"/>
    <col min="2821" max="2821" width="0" style="9" hidden="1" customWidth="1"/>
    <col min="2822" max="2822" width="13.28515625" style="9" customWidth="1"/>
    <col min="2823" max="2823" width="11.5703125" style="9" customWidth="1"/>
    <col min="2824" max="2824" width="11.7109375" style="9" customWidth="1"/>
    <col min="2825" max="2825" width="11.42578125" style="9" customWidth="1"/>
    <col min="2826" max="2851" width="9" style="9" customWidth="1"/>
    <col min="2852" max="3072" width="9.140625" style="9"/>
    <col min="3073" max="3073" width="0" style="9" hidden="1" customWidth="1"/>
    <col min="3074" max="3074" width="3.28515625" style="9" customWidth="1"/>
    <col min="3075" max="3075" width="3.140625" style="9" customWidth="1"/>
    <col min="3076" max="3076" width="56.140625" style="9" customWidth="1"/>
    <col min="3077" max="3077" width="0" style="9" hidden="1" customWidth="1"/>
    <col min="3078" max="3078" width="13.28515625" style="9" customWidth="1"/>
    <col min="3079" max="3079" width="11.5703125" style="9" customWidth="1"/>
    <col min="3080" max="3080" width="11.7109375" style="9" customWidth="1"/>
    <col min="3081" max="3081" width="11.42578125" style="9" customWidth="1"/>
    <col min="3082" max="3107" width="9" style="9" customWidth="1"/>
    <col min="3108" max="3328" width="9.140625" style="9"/>
    <col min="3329" max="3329" width="0" style="9" hidden="1" customWidth="1"/>
    <col min="3330" max="3330" width="3.28515625" style="9" customWidth="1"/>
    <col min="3331" max="3331" width="3.140625" style="9" customWidth="1"/>
    <col min="3332" max="3332" width="56.140625" style="9" customWidth="1"/>
    <col min="3333" max="3333" width="0" style="9" hidden="1" customWidth="1"/>
    <col min="3334" max="3334" width="13.28515625" style="9" customWidth="1"/>
    <col min="3335" max="3335" width="11.5703125" style="9" customWidth="1"/>
    <col min="3336" max="3336" width="11.7109375" style="9" customWidth="1"/>
    <col min="3337" max="3337" width="11.42578125" style="9" customWidth="1"/>
    <col min="3338" max="3363" width="9" style="9" customWidth="1"/>
    <col min="3364" max="3584" width="9.140625" style="9"/>
    <col min="3585" max="3585" width="0" style="9" hidden="1" customWidth="1"/>
    <col min="3586" max="3586" width="3.28515625" style="9" customWidth="1"/>
    <col min="3587" max="3587" width="3.140625" style="9" customWidth="1"/>
    <col min="3588" max="3588" width="56.140625" style="9" customWidth="1"/>
    <col min="3589" max="3589" width="0" style="9" hidden="1" customWidth="1"/>
    <col min="3590" max="3590" width="13.28515625" style="9" customWidth="1"/>
    <col min="3591" max="3591" width="11.5703125" style="9" customWidth="1"/>
    <col min="3592" max="3592" width="11.7109375" style="9" customWidth="1"/>
    <col min="3593" max="3593" width="11.42578125" style="9" customWidth="1"/>
    <col min="3594" max="3619" width="9" style="9" customWidth="1"/>
    <col min="3620" max="3840" width="9.140625" style="9"/>
    <col min="3841" max="3841" width="0" style="9" hidden="1" customWidth="1"/>
    <col min="3842" max="3842" width="3.28515625" style="9" customWidth="1"/>
    <col min="3843" max="3843" width="3.140625" style="9" customWidth="1"/>
    <col min="3844" max="3844" width="56.140625" style="9" customWidth="1"/>
    <col min="3845" max="3845" width="0" style="9" hidden="1" customWidth="1"/>
    <col min="3846" max="3846" width="13.28515625" style="9" customWidth="1"/>
    <col min="3847" max="3847" width="11.5703125" style="9" customWidth="1"/>
    <col min="3848" max="3848" width="11.7109375" style="9" customWidth="1"/>
    <col min="3849" max="3849" width="11.42578125" style="9" customWidth="1"/>
    <col min="3850" max="3875" width="9" style="9" customWidth="1"/>
    <col min="3876" max="4096" width="9.140625" style="9"/>
    <col min="4097" max="4097" width="0" style="9" hidden="1" customWidth="1"/>
    <col min="4098" max="4098" width="3.28515625" style="9" customWidth="1"/>
    <col min="4099" max="4099" width="3.140625" style="9" customWidth="1"/>
    <col min="4100" max="4100" width="56.140625" style="9" customWidth="1"/>
    <col min="4101" max="4101" width="0" style="9" hidden="1" customWidth="1"/>
    <col min="4102" max="4102" width="13.28515625" style="9" customWidth="1"/>
    <col min="4103" max="4103" width="11.5703125" style="9" customWidth="1"/>
    <col min="4104" max="4104" width="11.7109375" style="9" customWidth="1"/>
    <col min="4105" max="4105" width="11.42578125" style="9" customWidth="1"/>
    <col min="4106" max="4131" width="9" style="9" customWidth="1"/>
    <col min="4132" max="4352" width="9.140625" style="9"/>
    <col min="4353" max="4353" width="0" style="9" hidden="1" customWidth="1"/>
    <col min="4354" max="4354" width="3.28515625" style="9" customWidth="1"/>
    <col min="4355" max="4355" width="3.140625" style="9" customWidth="1"/>
    <col min="4356" max="4356" width="56.140625" style="9" customWidth="1"/>
    <col min="4357" max="4357" width="0" style="9" hidden="1" customWidth="1"/>
    <col min="4358" max="4358" width="13.28515625" style="9" customWidth="1"/>
    <col min="4359" max="4359" width="11.5703125" style="9" customWidth="1"/>
    <col min="4360" max="4360" width="11.7109375" style="9" customWidth="1"/>
    <col min="4361" max="4361" width="11.42578125" style="9" customWidth="1"/>
    <col min="4362" max="4387" width="9" style="9" customWidth="1"/>
    <col min="4388" max="4608" width="9.140625" style="9"/>
    <col min="4609" max="4609" width="0" style="9" hidden="1" customWidth="1"/>
    <col min="4610" max="4610" width="3.28515625" style="9" customWidth="1"/>
    <col min="4611" max="4611" width="3.140625" style="9" customWidth="1"/>
    <col min="4612" max="4612" width="56.140625" style="9" customWidth="1"/>
    <col min="4613" max="4613" width="0" style="9" hidden="1" customWidth="1"/>
    <col min="4614" max="4614" width="13.28515625" style="9" customWidth="1"/>
    <col min="4615" max="4615" width="11.5703125" style="9" customWidth="1"/>
    <col min="4616" max="4616" width="11.7109375" style="9" customWidth="1"/>
    <col min="4617" max="4617" width="11.42578125" style="9" customWidth="1"/>
    <col min="4618" max="4643" width="9" style="9" customWidth="1"/>
    <col min="4644" max="4864" width="9.140625" style="9"/>
    <col min="4865" max="4865" width="0" style="9" hidden="1" customWidth="1"/>
    <col min="4866" max="4866" width="3.28515625" style="9" customWidth="1"/>
    <col min="4867" max="4867" width="3.140625" style="9" customWidth="1"/>
    <col min="4868" max="4868" width="56.140625" style="9" customWidth="1"/>
    <col min="4869" max="4869" width="0" style="9" hidden="1" customWidth="1"/>
    <col min="4870" max="4870" width="13.28515625" style="9" customWidth="1"/>
    <col min="4871" max="4871" width="11.5703125" style="9" customWidth="1"/>
    <col min="4872" max="4872" width="11.7109375" style="9" customWidth="1"/>
    <col min="4873" max="4873" width="11.42578125" style="9" customWidth="1"/>
    <col min="4874" max="4899" width="9" style="9" customWidth="1"/>
    <col min="4900" max="5120" width="9.140625" style="9"/>
    <col min="5121" max="5121" width="0" style="9" hidden="1" customWidth="1"/>
    <col min="5122" max="5122" width="3.28515625" style="9" customWidth="1"/>
    <col min="5123" max="5123" width="3.140625" style="9" customWidth="1"/>
    <col min="5124" max="5124" width="56.140625" style="9" customWidth="1"/>
    <col min="5125" max="5125" width="0" style="9" hidden="1" customWidth="1"/>
    <col min="5126" max="5126" width="13.28515625" style="9" customWidth="1"/>
    <col min="5127" max="5127" width="11.5703125" style="9" customWidth="1"/>
    <col min="5128" max="5128" width="11.7109375" style="9" customWidth="1"/>
    <col min="5129" max="5129" width="11.42578125" style="9" customWidth="1"/>
    <col min="5130" max="5155" width="9" style="9" customWidth="1"/>
    <col min="5156" max="5376" width="9.140625" style="9"/>
    <col min="5377" max="5377" width="0" style="9" hidden="1" customWidth="1"/>
    <col min="5378" max="5378" width="3.28515625" style="9" customWidth="1"/>
    <col min="5379" max="5379" width="3.140625" style="9" customWidth="1"/>
    <col min="5380" max="5380" width="56.140625" style="9" customWidth="1"/>
    <col min="5381" max="5381" width="0" style="9" hidden="1" customWidth="1"/>
    <col min="5382" max="5382" width="13.28515625" style="9" customWidth="1"/>
    <col min="5383" max="5383" width="11.5703125" style="9" customWidth="1"/>
    <col min="5384" max="5384" width="11.7109375" style="9" customWidth="1"/>
    <col min="5385" max="5385" width="11.42578125" style="9" customWidth="1"/>
    <col min="5386" max="5411" width="9" style="9" customWidth="1"/>
    <col min="5412" max="5632" width="9.140625" style="9"/>
    <col min="5633" max="5633" width="0" style="9" hidden="1" customWidth="1"/>
    <col min="5634" max="5634" width="3.28515625" style="9" customWidth="1"/>
    <col min="5635" max="5635" width="3.140625" style="9" customWidth="1"/>
    <col min="5636" max="5636" width="56.140625" style="9" customWidth="1"/>
    <col min="5637" max="5637" width="0" style="9" hidden="1" customWidth="1"/>
    <col min="5638" max="5638" width="13.28515625" style="9" customWidth="1"/>
    <col min="5639" max="5639" width="11.5703125" style="9" customWidth="1"/>
    <col min="5640" max="5640" width="11.7109375" style="9" customWidth="1"/>
    <col min="5641" max="5641" width="11.42578125" style="9" customWidth="1"/>
    <col min="5642" max="5667" width="9" style="9" customWidth="1"/>
    <col min="5668" max="5888" width="9.140625" style="9"/>
    <col min="5889" max="5889" width="0" style="9" hidden="1" customWidth="1"/>
    <col min="5890" max="5890" width="3.28515625" style="9" customWidth="1"/>
    <col min="5891" max="5891" width="3.140625" style="9" customWidth="1"/>
    <col min="5892" max="5892" width="56.140625" style="9" customWidth="1"/>
    <col min="5893" max="5893" width="0" style="9" hidden="1" customWidth="1"/>
    <col min="5894" max="5894" width="13.28515625" style="9" customWidth="1"/>
    <col min="5895" max="5895" width="11.5703125" style="9" customWidth="1"/>
    <col min="5896" max="5896" width="11.7109375" style="9" customWidth="1"/>
    <col min="5897" max="5897" width="11.42578125" style="9" customWidth="1"/>
    <col min="5898" max="5923" width="9" style="9" customWidth="1"/>
    <col min="5924" max="6144" width="9.140625" style="9"/>
    <col min="6145" max="6145" width="0" style="9" hidden="1" customWidth="1"/>
    <col min="6146" max="6146" width="3.28515625" style="9" customWidth="1"/>
    <col min="6147" max="6147" width="3.140625" style="9" customWidth="1"/>
    <col min="6148" max="6148" width="56.140625" style="9" customWidth="1"/>
    <col min="6149" max="6149" width="0" style="9" hidden="1" customWidth="1"/>
    <col min="6150" max="6150" width="13.28515625" style="9" customWidth="1"/>
    <col min="6151" max="6151" width="11.5703125" style="9" customWidth="1"/>
    <col min="6152" max="6152" width="11.7109375" style="9" customWidth="1"/>
    <col min="6153" max="6153" width="11.42578125" style="9" customWidth="1"/>
    <col min="6154" max="6179" width="9" style="9" customWidth="1"/>
    <col min="6180" max="6400" width="9.140625" style="9"/>
    <col min="6401" max="6401" width="0" style="9" hidden="1" customWidth="1"/>
    <col min="6402" max="6402" width="3.28515625" style="9" customWidth="1"/>
    <col min="6403" max="6403" width="3.140625" style="9" customWidth="1"/>
    <col min="6404" max="6404" width="56.140625" style="9" customWidth="1"/>
    <col min="6405" max="6405" width="0" style="9" hidden="1" customWidth="1"/>
    <col min="6406" max="6406" width="13.28515625" style="9" customWidth="1"/>
    <col min="6407" max="6407" width="11.5703125" style="9" customWidth="1"/>
    <col min="6408" max="6408" width="11.7109375" style="9" customWidth="1"/>
    <col min="6409" max="6409" width="11.42578125" style="9" customWidth="1"/>
    <col min="6410" max="6435" width="9" style="9" customWidth="1"/>
    <col min="6436" max="6656" width="9.140625" style="9"/>
    <col min="6657" max="6657" width="0" style="9" hidden="1" customWidth="1"/>
    <col min="6658" max="6658" width="3.28515625" style="9" customWidth="1"/>
    <col min="6659" max="6659" width="3.140625" style="9" customWidth="1"/>
    <col min="6660" max="6660" width="56.140625" style="9" customWidth="1"/>
    <col min="6661" max="6661" width="0" style="9" hidden="1" customWidth="1"/>
    <col min="6662" max="6662" width="13.28515625" style="9" customWidth="1"/>
    <col min="6663" max="6663" width="11.5703125" style="9" customWidth="1"/>
    <col min="6664" max="6664" width="11.7109375" style="9" customWidth="1"/>
    <col min="6665" max="6665" width="11.42578125" style="9" customWidth="1"/>
    <col min="6666" max="6691" width="9" style="9" customWidth="1"/>
    <col min="6692" max="6912" width="9.140625" style="9"/>
    <col min="6913" max="6913" width="0" style="9" hidden="1" customWidth="1"/>
    <col min="6914" max="6914" width="3.28515625" style="9" customWidth="1"/>
    <col min="6915" max="6915" width="3.140625" style="9" customWidth="1"/>
    <col min="6916" max="6916" width="56.140625" style="9" customWidth="1"/>
    <col min="6917" max="6917" width="0" style="9" hidden="1" customWidth="1"/>
    <col min="6918" max="6918" width="13.28515625" style="9" customWidth="1"/>
    <col min="6919" max="6919" width="11.5703125" style="9" customWidth="1"/>
    <col min="6920" max="6920" width="11.7109375" style="9" customWidth="1"/>
    <col min="6921" max="6921" width="11.42578125" style="9" customWidth="1"/>
    <col min="6922" max="6947" width="9" style="9" customWidth="1"/>
    <col min="6948" max="7168" width="9.140625" style="9"/>
    <col min="7169" max="7169" width="0" style="9" hidden="1" customWidth="1"/>
    <col min="7170" max="7170" width="3.28515625" style="9" customWidth="1"/>
    <col min="7171" max="7171" width="3.140625" style="9" customWidth="1"/>
    <col min="7172" max="7172" width="56.140625" style="9" customWidth="1"/>
    <col min="7173" max="7173" width="0" style="9" hidden="1" customWidth="1"/>
    <col min="7174" max="7174" width="13.28515625" style="9" customWidth="1"/>
    <col min="7175" max="7175" width="11.5703125" style="9" customWidth="1"/>
    <col min="7176" max="7176" width="11.7109375" style="9" customWidth="1"/>
    <col min="7177" max="7177" width="11.42578125" style="9" customWidth="1"/>
    <col min="7178" max="7203" width="9" style="9" customWidth="1"/>
    <col min="7204" max="7424" width="9.140625" style="9"/>
    <col min="7425" max="7425" width="0" style="9" hidden="1" customWidth="1"/>
    <col min="7426" max="7426" width="3.28515625" style="9" customWidth="1"/>
    <col min="7427" max="7427" width="3.140625" style="9" customWidth="1"/>
    <col min="7428" max="7428" width="56.140625" style="9" customWidth="1"/>
    <col min="7429" max="7429" width="0" style="9" hidden="1" customWidth="1"/>
    <col min="7430" max="7430" width="13.28515625" style="9" customWidth="1"/>
    <col min="7431" max="7431" width="11.5703125" style="9" customWidth="1"/>
    <col min="7432" max="7432" width="11.7109375" style="9" customWidth="1"/>
    <col min="7433" max="7433" width="11.42578125" style="9" customWidth="1"/>
    <col min="7434" max="7459" width="9" style="9" customWidth="1"/>
    <col min="7460" max="7680" width="9.140625" style="9"/>
    <col min="7681" max="7681" width="0" style="9" hidden="1" customWidth="1"/>
    <col min="7682" max="7682" width="3.28515625" style="9" customWidth="1"/>
    <col min="7683" max="7683" width="3.140625" style="9" customWidth="1"/>
    <col min="7684" max="7684" width="56.140625" style="9" customWidth="1"/>
    <col min="7685" max="7685" width="0" style="9" hidden="1" customWidth="1"/>
    <col min="7686" max="7686" width="13.28515625" style="9" customWidth="1"/>
    <col min="7687" max="7687" width="11.5703125" style="9" customWidth="1"/>
    <col min="7688" max="7688" width="11.7109375" style="9" customWidth="1"/>
    <col min="7689" max="7689" width="11.42578125" style="9" customWidth="1"/>
    <col min="7690" max="7715" width="9" style="9" customWidth="1"/>
    <col min="7716" max="7936" width="9.140625" style="9"/>
    <col min="7937" max="7937" width="0" style="9" hidden="1" customWidth="1"/>
    <col min="7938" max="7938" width="3.28515625" style="9" customWidth="1"/>
    <col min="7939" max="7939" width="3.140625" style="9" customWidth="1"/>
    <col min="7940" max="7940" width="56.140625" style="9" customWidth="1"/>
    <col min="7941" max="7941" width="0" style="9" hidden="1" customWidth="1"/>
    <col min="7942" max="7942" width="13.28515625" style="9" customWidth="1"/>
    <col min="7943" max="7943" width="11.5703125" style="9" customWidth="1"/>
    <col min="7944" max="7944" width="11.7109375" style="9" customWidth="1"/>
    <col min="7945" max="7945" width="11.42578125" style="9" customWidth="1"/>
    <col min="7946" max="7971" width="9" style="9" customWidth="1"/>
    <col min="7972" max="8192" width="9.140625" style="9"/>
    <col min="8193" max="8193" width="0" style="9" hidden="1" customWidth="1"/>
    <col min="8194" max="8194" width="3.28515625" style="9" customWidth="1"/>
    <col min="8195" max="8195" width="3.140625" style="9" customWidth="1"/>
    <col min="8196" max="8196" width="56.140625" style="9" customWidth="1"/>
    <col min="8197" max="8197" width="0" style="9" hidden="1" customWidth="1"/>
    <col min="8198" max="8198" width="13.28515625" style="9" customWidth="1"/>
    <col min="8199" max="8199" width="11.5703125" style="9" customWidth="1"/>
    <col min="8200" max="8200" width="11.7109375" style="9" customWidth="1"/>
    <col min="8201" max="8201" width="11.42578125" style="9" customWidth="1"/>
    <col min="8202" max="8227" width="9" style="9" customWidth="1"/>
    <col min="8228" max="8448" width="9.140625" style="9"/>
    <col min="8449" max="8449" width="0" style="9" hidden="1" customWidth="1"/>
    <col min="8450" max="8450" width="3.28515625" style="9" customWidth="1"/>
    <col min="8451" max="8451" width="3.140625" style="9" customWidth="1"/>
    <col min="8452" max="8452" width="56.140625" style="9" customWidth="1"/>
    <col min="8453" max="8453" width="0" style="9" hidden="1" customWidth="1"/>
    <col min="8454" max="8454" width="13.28515625" style="9" customWidth="1"/>
    <col min="8455" max="8455" width="11.5703125" style="9" customWidth="1"/>
    <col min="8456" max="8456" width="11.7109375" style="9" customWidth="1"/>
    <col min="8457" max="8457" width="11.42578125" style="9" customWidth="1"/>
    <col min="8458" max="8483" width="9" style="9" customWidth="1"/>
    <col min="8484" max="8704" width="9.140625" style="9"/>
    <col min="8705" max="8705" width="0" style="9" hidden="1" customWidth="1"/>
    <col min="8706" max="8706" width="3.28515625" style="9" customWidth="1"/>
    <col min="8707" max="8707" width="3.140625" style="9" customWidth="1"/>
    <col min="8708" max="8708" width="56.140625" style="9" customWidth="1"/>
    <col min="8709" max="8709" width="0" style="9" hidden="1" customWidth="1"/>
    <col min="8710" max="8710" width="13.28515625" style="9" customWidth="1"/>
    <col min="8711" max="8711" width="11.5703125" style="9" customWidth="1"/>
    <col min="8712" max="8712" width="11.7109375" style="9" customWidth="1"/>
    <col min="8713" max="8713" width="11.42578125" style="9" customWidth="1"/>
    <col min="8714" max="8739" width="9" style="9" customWidth="1"/>
    <col min="8740" max="8960" width="9.140625" style="9"/>
    <col min="8961" max="8961" width="0" style="9" hidden="1" customWidth="1"/>
    <col min="8962" max="8962" width="3.28515625" style="9" customWidth="1"/>
    <col min="8963" max="8963" width="3.140625" style="9" customWidth="1"/>
    <col min="8964" max="8964" width="56.140625" style="9" customWidth="1"/>
    <col min="8965" max="8965" width="0" style="9" hidden="1" customWidth="1"/>
    <col min="8966" max="8966" width="13.28515625" style="9" customWidth="1"/>
    <col min="8967" max="8967" width="11.5703125" style="9" customWidth="1"/>
    <col min="8968" max="8968" width="11.7109375" style="9" customWidth="1"/>
    <col min="8969" max="8969" width="11.42578125" style="9" customWidth="1"/>
    <col min="8970" max="8995" width="9" style="9" customWidth="1"/>
    <col min="8996" max="9216" width="9.140625" style="9"/>
    <col min="9217" max="9217" width="0" style="9" hidden="1" customWidth="1"/>
    <col min="9218" max="9218" width="3.28515625" style="9" customWidth="1"/>
    <col min="9219" max="9219" width="3.140625" style="9" customWidth="1"/>
    <col min="9220" max="9220" width="56.140625" style="9" customWidth="1"/>
    <col min="9221" max="9221" width="0" style="9" hidden="1" customWidth="1"/>
    <col min="9222" max="9222" width="13.28515625" style="9" customWidth="1"/>
    <col min="9223" max="9223" width="11.5703125" style="9" customWidth="1"/>
    <col min="9224" max="9224" width="11.7109375" style="9" customWidth="1"/>
    <col min="9225" max="9225" width="11.42578125" style="9" customWidth="1"/>
    <col min="9226" max="9251" width="9" style="9" customWidth="1"/>
    <col min="9252" max="9472" width="9.140625" style="9"/>
    <col min="9473" max="9473" width="0" style="9" hidden="1" customWidth="1"/>
    <col min="9474" max="9474" width="3.28515625" style="9" customWidth="1"/>
    <col min="9475" max="9475" width="3.140625" style="9" customWidth="1"/>
    <col min="9476" max="9476" width="56.140625" style="9" customWidth="1"/>
    <col min="9477" max="9477" width="0" style="9" hidden="1" customWidth="1"/>
    <col min="9478" max="9478" width="13.28515625" style="9" customWidth="1"/>
    <col min="9479" max="9479" width="11.5703125" style="9" customWidth="1"/>
    <col min="9480" max="9480" width="11.7109375" style="9" customWidth="1"/>
    <col min="9481" max="9481" width="11.42578125" style="9" customWidth="1"/>
    <col min="9482" max="9507" width="9" style="9" customWidth="1"/>
    <col min="9508" max="9728" width="9.140625" style="9"/>
    <col min="9729" max="9729" width="0" style="9" hidden="1" customWidth="1"/>
    <col min="9730" max="9730" width="3.28515625" style="9" customWidth="1"/>
    <col min="9731" max="9731" width="3.140625" style="9" customWidth="1"/>
    <col min="9732" max="9732" width="56.140625" style="9" customWidth="1"/>
    <col min="9733" max="9733" width="0" style="9" hidden="1" customWidth="1"/>
    <col min="9734" max="9734" width="13.28515625" style="9" customWidth="1"/>
    <col min="9735" max="9735" width="11.5703125" style="9" customWidth="1"/>
    <col min="9736" max="9736" width="11.7109375" style="9" customWidth="1"/>
    <col min="9737" max="9737" width="11.42578125" style="9" customWidth="1"/>
    <col min="9738" max="9763" width="9" style="9" customWidth="1"/>
    <col min="9764" max="9984" width="9.140625" style="9"/>
    <col min="9985" max="9985" width="0" style="9" hidden="1" customWidth="1"/>
    <col min="9986" max="9986" width="3.28515625" style="9" customWidth="1"/>
    <col min="9987" max="9987" width="3.140625" style="9" customWidth="1"/>
    <col min="9988" max="9988" width="56.140625" style="9" customWidth="1"/>
    <col min="9989" max="9989" width="0" style="9" hidden="1" customWidth="1"/>
    <col min="9990" max="9990" width="13.28515625" style="9" customWidth="1"/>
    <col min="9991" max="9991" width="11.5703125" style="9" customWidth="1"/>
    <col min="9992" max="9992" width="11.7109375" style="9" customWidth="1"/>
    <col min="9993" max="9993" width="11.42578125" style="9" customWidth="1"/>
    <col min="9994" max="10019" width="9" style="9" customWidth="1"/>
    <col min="10020" max="10240" width="9.140625" style="9"/>
    <col min="10241" max="10241" width="0" style="9" hidden="1" customWidth="1"/>
    <col min="10242" max="10242" width="3.28515625" style="9" customWidth="1"/>
    <col min="10243" max="10243" width="3.140625" style="9" customWidth="1"/>
    <col min="10244" max="10244" width="56.140625" style="9" customWidth="1"/>
    <col min="10245" max="10245" width="0" style="9" hidden="1" customWidth="1"/>
    <col min="10246" max="10246" width="13.28515625" style="9" customWidth="1"/>
    <col min="10247" max="10247" width="11.5703125" style="9" customWidth="1"/>
    <col min="10248" max="10248" width="11.7109375" style="9" customWidth="1"/>
    <col min="10249" max="10249" width="11.42578125" style="9" customWidth="1"/>
    <col min="10250" max="10275" width="9" style="9" customWidth="1"/>
    <col min="10276" max="10496" width="9.140625" style="9"/>
    <col min="10497" max="10497" width="0" style="9" hidden="1" customWidth="1"/>
    <col min="10498" max="10498" width="3.28515625" style="9" customWidth="1"/>
    <col min="10499" max="10499" width="3.140625" style="9" customWidth="1"/>
    <col min="10500" max="10500" width="56.140625" style="9" customWidth="1"/>
    <col min="10501" max="10501" width="0" style="9" hidden="1" customWidth="1"/>
    <col min="10502" max="10502" width="13.28515625" style="9" customWidth="1"/>
    <col min="10503" max="10503" width="11.5703125" style="9" customWidth="1"/>
    <col min="10504" max="10504" width="11.7109375" style="9" customWidth="1"/>
    <col min="10505" max="10505" width="11.42578125" style="9" customWidth="1"/>
    <col min="10506" max="10531" width="9" style="9" customWidth="1"/>
    <col min="10532" max="10752" width="9.140625" style="9"/>
    <col min="10753" max="10753" width="0" style="9" hidden="1" customWidth="1"/>
    <col min="10754" max="10754" width="3.28515625" style="9" customWidth="1"/>
    <col min="10755" max="10755" width="3.140625" style="9" customWidth="1"/>
    <col min="10756" max="10756" width="56.140625" style="9" customWidth="1"/>
    <col min="10757" max="10757" width="0" style="9" hidden="1" customWidth="1"/>
    <col min="10758" max="10758" width="13.28515625" style="9" customWidth="1"/>
    <col min="10759" max="10759" width="11.5703125" style="9" customWidth="1"/>
    <col min="10760" max="10760" width="11.7109375" style="9" customWidth="1"/>
    <col min="10761" max="10761" width="11.42578125" style="9" customWidth="1"/>
    <col min="10762" max="10787" width="9" style="9" customWidth="1"/>
    <col min="10788" max="11008" width="9.140625" style="9"/>
    <col min="11009" max="11009" width="0" style="9" hidden="1" customWidth="1"/>
    <col min="11010" max="11010" width="3.28515625" style="9" customWidth="1"/>
    <col min="11011" max="11011" width="3.140625" style="9" customWidth="1"/>
    <col min="11012" max="11012" width="56.140625" style="9" customWidth="1"/>
    <col min="11013" max="11013" width="0" style="9" hidden="1" customWidth="1"/>
    <col min="11014" max="11014" width="13.28515625" style="9" customWidth="1"/>
    <col min="11015" max="11015" width="11.5703125" style="9" customWidth="1"/>
    <col min="11016" max="11016" width="11.7109375" style="9" customWidth="1"/>
    <col min="11017" max="11017" width="11.42578125" style="9" customWidth="1"/>
    <col min="11018" max="11043" width="9" style="9" customWidth="1"/>
    <col min="11044" max="11264" width="9.140625" style="9"/>
    <col min="11265" max="11265" width="0" style="9" hidden="1" customWidth="1"/>
    <col min="11266" max="11266" width="3.28515625" style="9" customWidth="1"/>
    <col min="11267" max="11267" width="3.140625" style="9" customWidth="1"/>
    <col min="11268" max="11268" width="56.140625" style="9" customWidth="1"/>
    <col min="11269" max="11269" width="0" style="9" hidden="1" customWidth="1"/>
    <col min="11270" max="11270" width="13.28515625" style="9" customWidth="1"/>
    <col min="11271" max="11271" width="11.5703125" style="9" customWidth="1"/>
    <col min="11272" max="11272" width="11.7109375" style="9" customWidth="1"/>
    <col min="11273" max="11273" width="11.42578125" style="9" customWidth="1"/>
    <col min="11274" max="11299" width="9" style="9" customWidth="1"/>
    <col min="11300" max="11520" width="9.140625" style="9"/>
    <col min="11521" max="11521" width="0" style="9" hidden="1" customWidth="1"/>
    <col min="11522" max="11522" width="3.28515625" style="9" customWidth="1"/>
    <col min="11523" max="11523" width="3.140625" style="9" customWidth="1"/>
    <col min="11524" max="11524" width="56.140625" style="9" customWidth="1"/>
    <col min="11525" max="11525" width="0" style="9" hidden="1" customWidth="1"/>
    <col min="11526" max="11526" width="13.28515625" style="9" customWidth="1"/>
    <col min="11527" max="11527" width="11.5703125" style="9" customWidth="1"/>
    <col min="11528" max="11528" width="11.7109375" style="9" customWidth="1"/>
    <col min="11529" max="11529" width="11.42578125" style="9" customWidth="1"/>
    <col min="11530" max="11555" width="9" style="9" customWidth="1"/>
    <col min="11556" max="11776" width="9.140625" style="9"/>
    <col min="11777" max="11777" width="0" style="9" hidden="1" customWidth="1"/>
    <col min="11778" max="11778" width="3.28515625" style="9" customWidth="1"/>
    <col min="11779" max="11779" width="3.140625" style="9" customWidth="1"/>
    <col min="11780" max="11780" width="56.140625" style="9" customWidth="1"/>
    <col min="11781" max="11781" width="0" style="9" hidden="1" customWidth="1"/>
    <col min="11782" max="11782" width="13.28515625" style="9" customWidth="1"/>
    <col min="11783" max="11783" width="11.5703125" style="9" customWidth="1"/>
    <col min="11784" max="11784" width="11.7109375" style="9" customWidth="1"/>
    <col min="11785" max="11785" width="11.42578125" style="9" customWidth="1"/>
    <col min="11786" max="11811" width="9" style="9" customWidth="1"/>
    <col min="11812" max="12032" width="9.140625" style="9"/>
    <col min="12033" max="12033" width="0" style="9" hidden="1" customWidth="1"/>
    <col min="12034" max="12034" width="3.28515625" style="9" customWidth="1"/>
    <col min="12035" max="12035" width="3.140625" style="9" customWidth="1"/>
    <col min="12036" max="12036" width="56.140625" style="9" customWidth="1"/>
    <col min="12037" max="12037" width="0" style="9" hidden="1" customWidth="1"/>
    <col min="12038" max="12038" width="13.28515625" style="9" customWidth="1"/>
    <col min="12039" max="12039" width="11.5703125" style="9" customWidth="1"/>
    <col min="12040" max="12040" width="11.7109375" style="9" customWidth="1"/>
    <col min="12041" max="12041" width="11.42578125" style="9" customWidth="1"/>
    <col min="12042" max="12067" width="9" style="9" customWidth="1"/>
    <col min="12068" max="12288" width="9.140625" style="9"/>
    <col min="12289" max="12289" width="0" style="9" hidden="1" customWidth="1"/>
    <col min="12290" max="12290" width="3.28515625" style="9" customWidth="1"/>
    <col min="12291" max="12291" width="3.140625" style="9" customWidth="1"/>
    <col min="12292" max="12292" width="56.140625" style="9" customWidth="1"/>
    <col min="12293" max="12293" width="0" style="9" hidden="1" customWidth="1"/>
    <col min="12294" max="12294" width="13.28515625" style="9" customWidth="1"/>
    <col min="12295" max="12295" width="11.5703125" style="9" customWidth="1"/>
    <col min="12296" max="12296" width="11.7109375" style="9" customWidth="1"/>
    <col min="12297" max="12297" width="11.42578125" style="9" customWidth="1"/>
    <col min="12298" max="12323" width="9" style="9" customWidth="1"/>
    <col min="12324" max="12544" width="9.140625" style="9"/>
    <col min="12545" max="12545" width="0" style="9" hidden="1" customWidth="1"/>
    <col min="12546" max="12546" width="3.28515625" style="9" customWidth="1"/>
    <col min="12547" max="12547" width="3.140625" style="9" customWidth="1"/>
    <col min="12548" max="12548" width="56.140625" style="9" customWidth="1"/>
    <col min="12549" max="12549" width="0" style="9" hidden="1" customWidth="1"/>
    <col min="12550" max="12550" width="13.28515625" style="9" customWidth="1"/>
    <col min="12551" max="12551" width="11.5703125" style="9" customWidth="1"/>
    <col min="12552" max="12552" width="11.7109375" style="9" customWidth="1"/>
    <col min="12553" max="12553" width="11.42578125" style="9" customWidth="1"/>
    <col min="12554" max="12579" width="9" style="9" customWidth="1"/>
    <col min="12580" max="12800" width="9.140625" style="9"/>
    <col min="12801" max="12801" width="0" style="9" hidden="1" customWidth="1"/>
    <col min="12802" max="12802" width="3.28515625" style="9" customWidth="1"/>
    <col min="12803" max="12803" width="3.140625" style="9" customWidth="1"/>
    <col min="12804" max="12804" width="56.140625" style="9" customWidth="1"/>
    <col min="12805" max="12805" width="0" style="9" hidden="1" customWidth="1"/>
    <col min="12806" max="12806" width="13.28515625" style="9" customWidth="1"/>
    <col min="12807" max="12807" width="11.5703125" style="9" customWidth="1"/>
    <col min="12808" max="12808" width="11.7109375" style="9" customWidth="1"/>
    <col min="12809" max="12809" width="11.42578125" style="9" customWidth="1"/>
    <col min="12810" max="12835" width="9" style="9" customWidth="1"/>
    <col min="12836" max="13056" width="9.140625" style="9"/>
    <col min="13057" max="13057" width="0" style="9" hidden="1" customWidth="1"/>
    <col min="13058" max="13058" width="3.28515625" style="9" customWidth="1"/>
    <col min="13059" max="13059" width="3.140625" style="9" customWidth="1"/>
    <col min="13060" max="13060" width="56.140625" style="9" customWidth="1"/>
    <col min="13061" max="13061" width="0" style="9" hidden="1" customWidth="1"/>
    <col min="13062" max="13062" width="13.28515625" style="9" customWidth="1"/>
    <col min="13063" max="13063" width="11.5703125" style="9" customWidth="1"/>
    <col min="13064" max="13064" width="11.7109375" style="9" customWidth="1"/>
    <col min="13065" max="13065" width="11.42578125" style="9" customWidth="1"/>
    <col min="13066" max="13091" width="9" style="9" customWidth="1"/>
    <col min="13092" max="13312" width="9.140625" style="9"/>
    <col min="13313" max="13313" width="0" style="9" hidden="1" customWidth="1"/>
    <col min="13314" max="13314" width="3.28515625" style="9" customWidth="1"/>
    <col min="13315" max="13315" width="3.140625" style="9" customWidth="1"/>
    <col min="13316" max="13316" width="56.140625" style="9" customWidth="1"/>
    <col min="13317" max="13317" width="0" style="9" hidden="1" customWidth="1"/>
    <col min="13318" max="13318" width="13.28515625" style="9" customWidth="1"/>
    <col min="13319" max="13319" width="11.5703125" style="9" customWidth="1"/>
    <col min="13320" max="13320" width="11.7109375" style="9" customWidth="1"/>
    <col min="13321" max="13321" width="11.42578125" style="9" customWidth="1"/>
    <col min="13322" max="13347" width="9" style="9" customWidth="1"/>
    <col min="13348" max="13568" width="9.140625" style="9"/>
    <col min="13569" max="13569" width="0" style="9" hidden="1" customWidth="1"/>
    <col min="13570" max="13570" width="3.28515625" style="9" customWidth="1"/>
    <col min="13571" max="13571" width="3.140625" style="9" customWidth="1"/>
    <col min="13572" max="13572" width="56.140625" style="9" customWidth="1"/>
    <col min="13573" max="13573" width="0" style="9" hidden="1" customWidth="1"/>
    <col min="13574" max="13574" width="13.28515625" style="9" customWidth="1"/>
    <col min="13575" max="13575" width="11.5703125" style="9" customWidth="1"/>
    <col min="13576" max="13576" width="11.7109375" style="9" customWidth="1"/>
    <col min="13577" max="13577" width="11.42578125" style="9" customWidth="1"/>
    <col min="13578" max="13603" width="9" style="9" customWidth="1"/>
    <col min="13604" max="13824" width="9.140625" style="9"/>
    <col min="13825" max="13825" width="0" style="9" hidden="1" customWidth="1"/>
    <col min="13826" max="13826" width="3.28515625" style="9" customWidth="1"/>
    <col min="13827" max="13827" width="3.140625" style="9" customWidth="1"/>
    <col min="13828" max="13828" width="56.140625" style="9" customWidth="1"/>
    <col min="13829" max="13829" width="0" style="9" hidden="1" customWidth="1"/>
    <col min="13830" max="13830" width="13.28515625" style="9" customWidth="1"/>
    <col min="13831" max="13831" width="11.5703125" style="9" customWidth="1"/>
    <col min="13832" max="13832" width="11.7109375" style="9" customWidth="1"/>
    <col min="13833" max="13833" width="11.42578125" style="9" customWidth="1"/>
    <col min="13834" max="13859" width="9" style="9" customWidth="1"/>
    <col min="13860" max="14080" width="9.140625" style="9"/>
    <col min="14081" max="14081" width="0" style="9" hidden="1" customWidth="1"/>
    <col min="14082" max="14082" width="3.28515625" style="9" customWidth="1"/>
    <col min="14083" max="14083" width="3.140625" style="9" customWidth="1"/>
    <col min="14084" max="14084" width="56.140625" style="9" customWidth="1"/>
    <col min="14085" max="14085" width="0" style="9" hidden="1" customWidth="1"/>
    <col min="14086" max="14086" width="13.28515625" style="9" customWidth="1"/>
    <col min="14087" max="14087" width="11.5703125" style="9" customWidth="1"/>
    <col min="14088" max="14088" width="11.7109375" style="9" customWidth="1"/>
    <col min="14089" max="14089" width="11.42578125" style="9" customWidth="1"/>
    <col min="14090" max="14115" width="9" style="9" customWidth="1"/>
    <col min="14116" max="14336" width="9.140625" style="9"/>
    <col min="14337" max="14337" width="0" style="9" hidden="1" customWidth="1"/>
    <col min="14338" max="14338" width="3.28515625" style="9" customWidth="1"/>
    <col min="14339" max="14339" width="3.140625" style="9" customWidth="1"/>
    <col min="14340" max="14340" width="56.140625" style="9" customWidth="1"/>
    <col min="14341" max="14341" width="0" style="9" hidden="1" customWidth="1"/>
    <col min="14342" max="14342" width="13.28515625" style="9" customWidth="1"/>
    <col min="14343" max="14343" width="11.5703125" style="9" customWidth="1"/>
    <col min="14344" max="14344" width="11.7109375" style="9" customWidth="1"/>
    <col min="14345" max="14345" width="11.42578125" style="9" customWidth="1"/>
    <col min="14346" max="14371" width="9" style="9" customWidth="1"/>
    <col min="14372" max="14592" width="9.140625" style="9"/>
    <col min="14593" max="14593" width="0" style="9" hidden="1" customWidth="1"/>
    <col min="14594" max="14594" width="3.28515625" style="9" customWidth="1"/>
    <col min="14595" max="14595" width="3.140625" style="9" customWidth="1"/>
    <col min="14596" max="14596" width="56.140625" style="9" customWidth="1"/>
    <col min="14597" max="14597" width="0" style="9" hidden="1" customWidth="1"/>
    <col min="14598" max="14598" width="13.28515625" style="9" customWidth="1"/>
    <col min="14599" max="14599" width="11.5703125" style="9" customWidth="1"/>
    <col min="14600" max="14600" width="11.7109375" style="9" customWidth="1"/>
    <col min="14601" max="14601" width="11.42578125" style="9" customWidth="1"/>
    <col min="14602" max="14627" width="9" style="9" customWidth="1"/>
    <col min="14628" max="14848" width="9.140625" style="9"/>
    <col min="14849" max="14849" width="0" style="9" hidden="1" customWidth="1"/>
    <col min="14850" max="14850" width="3.28515625" style="9" customWidth="1"/>
    <col min="14851" max="14851" width="3.140625" style="9" customWidth="1"/>
    <col min="14852" max="14852" width="56.140625" style="9" customWidth="1"/>
    <col min="14853" max="14853" width="0" style="9" hidden="1" customWidth="1"/>
    <col min="14854" max="14854" width="13.28515625" style="9" customWidth="1"/>
    <col min="14855" max="14855" width="11.5703125" style="9" customWidth="1"/>
    <col min="14856" max="14856" width="11.7109375" style="9" customWidth="1"/>
    <col min="14857" max="14857" width="11.42578125" style="9" customWidth="1"/>
    <col min="14858" max="14883" width="9" style="9" customWidth="1"/>
    <col min="14884" max="15104" width="9.140625" style="9"/>
    <col min="15105" max="15105" width="0" style="9" hidden="1" customWidth="1"/>
    <col min="15106" max="15106" width="3.28515625" style="9" customWidth="1"/>
    <col min="15107" max="15107" width="3.140625" style="9" customWidth="1"/>
    <col min="15108" max="15108" width="56.140625" style="9" customWidth="1"/>
    <col min="15109" max="15109" width="0" style="9" hidden="1" customWidth="1"/>
    <col min="15110" max="15110" width="13.28515625" style="9" customWidth="1"/>
    <col min="15111" max="15111" width="11.5703125" style="9" customWidth="1"/>
    <col min="15112" max="15112" width="11.7109375" style="9" customWidth="1"/>
    <col min="15113" max="15113" width="11.42578125" style="9" customWidth="1"/>
    <col min="15114" max="15139" width="9" style="9" customWidth="1"/>
    <col min="15140" max="15360" width="9.140625" style="9"/>
    <col min="15361" max="15361" width="0" style="9" hidden="1" customWidth="1"/>
    <col min="15362" max="15362" width="3.28515625" style="9" customWidth="1"/>
    <col min="15363" max="15363" width="3.140625" style="9" customWidth="1"/>
    <col min="15364" max="15364" width="56.140625" style="9" customWidth="1"/>
    <col min="15365" max="15365" width="0" style="9" hidden="1" customWidth="1"/>
    <col min="15366" max="15366" width="13.28515625" style="9" customWidth="1"/>
    <col min="15367" max="15367" width="11.5703125" style="9" customWidth="1"/>
    <col min="15368" max="15368" width="11.7109375" style="9" customWidth="1"/>
    <col min="15369" max="15369" width="11.42578125" style="9" customWidth="1"/>
    <col min="15370" max="15395" width="9" style="9" customWidth="1"/>
    <col min="15396" max="15616" width="9.140625" style="9"/>
    <col min="15617" max="15617" width="0" style="9" hidden="1" customWidth="1"/>
    <col min="15618" max="15618" width="3.28515625" style="9" customWidth="1"/>
    <col min="15619" max="15619" width="3.140625" style="9" customWidth="1"/>
    <col min="15620" max="15620" width="56.140625" style="9" customWidth="1"/>
    <col min="15621" max="15621" width="0" style="9" hidden="1" customWidth="1"/>
    <col min="15622" max="15622" width="13.28515625" style="9" customWidth="1"/>
    <col min="15623" max="15623" width="11.5703125" style="9" customWidth="1"/>
    <col min="15624" max="15624" width="11.7109375" style="9" customWidth="1"/>
    <col min="15625" max="15625" width="11.42578125" style="9" customWidth="1"/>
    <col min="15626" max="15651" width="9" style="9" customWidth="1"/>
    <col min="15652" max="15872" width="9.140625" style="9"/>
    <col min="15873" max="15873" width="0" style="9" hidden="1" customWidth="1"/>
    <col min="15874" max="15874" width="3.28515625" style="9" customWidth="1"/>
    <col min="15875" max="15875" width="3.140625" style="9" customWidth="1"/>
    <col min="15876" max="15876" width="56.140625" style="9" customWidth="1"/>
    <col min="15877" max="15877" width="0" style="9" hidden="1" customWidth="1"/>
    <col min="15878" max="15878" width="13.28515625" style="9" customWidth="1"/>
    <col min="15879" max="15879" width="11.5703125" style="9" customWidth="1"/>
    <col min="15880" max="15880" width="11.7109375" style="9" customWidth="1"/>
    <col min="15881" max="15881" width="11.42578125" style="9" customWidth="1"/>
    <col min="15882" max="15907" width="9" style="9" customWidth="1"/>
    <col min="15908" max="16128" width="9.140625" style="9"/>
    <col min="16129" max="16129" width="0" style="9" hidden="1" customWidth="1"/>
    <col min="16130" max="16130" width="3.28515625" style="9" customWidth="1"/>
    <col min="16131" max="16131" width="3.140625" style="9" customWidth="1"/>
    <col min="16132" max="16132" width="56.140625" style="9" customWidth="1"/>
    <col min="16133" max="16133" width="0" style="9" hidden="1" customWidth="1"/>
    <col min="16134" max="16134" width="13.28515625" style="9" customWidth="1"/>
    <col min="16135" max="16135" width="11.5703125" style="9" customWidth="1"/>
    <col min="16136" max="16136" width="11.7109375" style="9" customWidth="1"/>
    <col min="16137" max="16137" width="11.42578125" style="9" customWidth="1"/>
    <col min="16138" max="16163" width="9" style="9" customWidth="1"/>
    <col min="16164" max="16384" width="9.140625" style="9"/>
  </cols>
  <sheetData>
    <row r="1" spans="1:35" s="6" customFormat="1" ht="17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48" t="s">
        <v>151</v>
      </c>
      <c r="AD1" s="48"/>
      <c r="AE1" s="48"/>
      <c r="AF1" s="48"/>
      <c r="AG1" s="48"/>
      <c r="AH1" s="48"/>
      <c r="AI1" s="48"/>
    </row>
    <row r="2" spans="1:35" hidden="1" x14ac:dyDescent="0.25">
      <c r="AC2" s="49"/>
      <c r="AD2" s="49"/>
      <c r="AE2" s="49"/>
      <c r="AF2" s="49"/>
      <c r="AG2" s="49"/>
      <c r="AH2" s="49"/>
      <c r="AI2" s="49"/>
    </row>
    <row r="3" spans="1:35" hidden="1" x14ac:dyDescent="0.25">
      <c r="AC3" s="47" t="s">
        <v>148</v>
      </c>
      <c r="AD3" s="47"/>
      <c r="AE3" s="47"/>
      <c r="AF3" s="47"/>
      <c r="AG3" s="47"/>
      <c r="AH3" s="47"/>
      <c r="AI3" s="47"/>
    </row>
    <row r="4" spans="1:35" hidden="1" x14ac:dyDescent="0.25">
      <c r="AC4" s="47" t="s">
        <v>149</v>
      </c>
      <c r="AD4" s="47"/>
      <c r="AE4" s="47"/>
      <c r="AF4" s="47"/>
      <c r="AG4" s="47"/>
      <c r="AH4" s="47"/>
      <c r="AI4" s="47"/>
    </row>
    <row r="5" spans="1:35" hidden="1" x14ac:dyDescent="0.25">
      <c r="AC5" s="47" t="s">
        <v>150</v>
      </c>
      <c r="AD5" s="47"/>
      <c r="AE5" s="47"/>
      <c r="AF5" s="47"/>
      <c r="AG5" s="47"/>
      <c r="AH5" s="47"/>
      <c r="AI5" s="47"/>
    </row>
    <row r="7" spans="1:35" ht="15.75" x14ac:dyDescent="0.25">
      <c r="B7" s="41" t="s">
        <v>0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</row>
    <row r="8" spans="1:35" ht="15.75" x14ac:dyDescent="0.25">
      <c r="B8" s="41" t="s">
        <v>1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35" ht="15.75" customHeight="1" x14ac:dyDescent="0.25">
      <c r="B9" s="42" t="str">
        <f>CONCATENATE("""",LEFT(F14,FIND("*",F14,1)-1),""" за ",IF(MID(F14,FIND("*",F14,1)+4,2)="04","1 квартал ",IF(MID(F14,FIND("*",F14,1)+4,2)="07","1 полугодие ",IF(MID(F14,FIND("*",F14,1)+4,2)="10","9 месяцев ",""))),IF(MID(F14,FIND("*",F14,1)+4,2)="01",CONCATENATE(TEXT(VALUE(MID(F14,FIND("*",F14,1)+7,4)-1),"0000")," год"),CONCATENATE(MID(F14,FIND("*",F14,1)+7,4)," года")))</f>
        <v>"Якшур-Бодьинский район" за 2019 год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35" x14ac:dyDescent="0.25">
      <c r="M10" s="10" t="s">
        <v>2</v>
      </c>
    </row>
    <row r="11" spans="1:35" s="6" customFormat="1" ht="27.75" customHeight="1" x14ac:dyDescent="0.25">
      <c r="A11" s="1"/>
      <c r="B11" s="43" t="s">
        <v>3</v>
      </c>
      <c r="C11" s="43" t="s">
        <v>4</v>
      </c>
      <c r="D11" s="44" t="s">
        <v>5</v>
      </c>
      <c r="E11" s="1"/>
      <c r="F11" s="46" t="s">
        <v>6</v>
      </c>
      <c r="G11" s="40"/>
      <c r="H11" s="46" t="s">
        <v>7</v>
      </c>
      <c r="I11" s="40"/>
      <c r="J11" s="46" t="s">
        <v>8</v>
      </c>
      <c r="K11" s="40"/>
      <c r="L11" s="40" t="str">
        <f>"МО """&amp;MID(L14,FIND("$",L14,1)+1,50)&amp;""""</f>
        <v>МО "Большеошворцинское"</v>
      </c>
      <c r="M11" s="40"/>
      <c r="N11" s="40" t="str">
        <f>"МО """&amp;MID(N14,FIND("$",N14,1)+1,50)&amp;""""</f>
        <v>МО "Варавайское"</v>
      </c>
      <c r="O11" s="40"/>
      <c r="P11" s="40" t="str">
        <f>"МО """&amp;MID(P14,FIND("$",P14,1)+1,50)&amp;""""</f>
        <v>МО "Кекоранское"</v>
      </c>
      <c r="Q11" s="40"/>
      <c r="R11" s="40" t="str">
        <f>"МО """&amp;MID(R14,FIND("$",R14,1)+1,50)&amp;""""</f>
        <v>МО "Лынгинское"</v>
      </c>
      <c r="S11" s="40"/>
      <c r="T11" s="40" t="str">
        <f>"МО """&amp;MID(T14,FIND("$",T14,1)+1,50)&amp;""""</f>
        <v>МО "Мукшинское"</v>
      </c>
      <c r="U11" s="40"/>
      <c r="V11" s="40" t="str">
        <f>"МО """&amp;MID(V14,FIND("$",V14,1)+1,50)&amp;""""</f>
        <v>МО "Пушкаревское"</v>
      </c>
      <c r="W11" s="40"/>
      <c r="X11" s="40" t="str">
        <f>"МО """&amp;MID(X14,FIND("$",X14,1)+1,50)&amp;""""</f>
        <v>МО "Селыченское"</v>
      </c>
      <c r="Y11" s="40"/>
      <c r="Z11" s="40" t="str">
        <f>"МО """&amp;MID(Z14,FIND("$",Z14,1)+1,50)&amp;""""</f>
        <v>МО "Старозятцинское"</v>
      </c>
      <c r="AA11" s="40"/>
      <c r="AB11" s="40" t="str">
        <f>"МО """&amp;MID(AB14,FIND("$",AB14,1)+1,50)&amp;""""</f>
        <v>МО "Чернушинское"</v>
      </c>
      <c r="AC11" s="40"/>
      <c r="AD11" s="40" t="str">
        <f>"МО """&amp;MID(AD14,FIND("$",AD14,1)+1,50)&amp;""""</f>
        <v>МО "Чуровское"</v>
      </c>
      <c r="AE11" s="40"/>
      <c r="AF11" s="40" t="str">
        <f>"МО """&amp;MID(AF14,FIND("$",AF14,1)+1,50)&amp;""""</f>
        <v>МО "Якшур-Бодьинское"</v>
      </c>
      <c r="AG11" s="40"/>
      <c r="AH11" s="40" t="str">
        <f>"МО """&amp;MID(AH14,FIND("$",AH14,1)+1,50)&amp;""""</f>
        <v>МО "Якшурское"</v>
      </c>
      <c r="AI11" s="40"/>
    </row>
    <row r="12" spans="1:35" s="6" customFormat="1" ht="68.25" customHeight="1" x14ac:dyDescent="0.25">
      <c r="A12" s="1"/>
      <c r="B12" s="43"/>
      <c r="C12" s="43"/>
      <c r="D12" s="45"/>
      <c r="E12" s="11"/>
      <c r="F12" s="12" t="s">
        <v>147</v>
      </c>
      <c r="G12" s="13" t="str">
        <f>CONCATENATE("Исполнение на ",MID(F14,FIND("*",F14,1)+1,10))</f>
        <v>Исполнение на 01.01.2020</v>
      </c>
      <c r="H12" s="12" t="s">
        <v>147</v>
      </c>
      <c r="I12" s="13" t="str">
        <f>CONCATENATE("Исполнение на ",MID(H14,FIND("*",H14,1)+1,10))</f>
        <v>Исполнение на 01.01.2020</v>
      </c>
      <c r="J12" s="12" t="s">
        <v>147</v>
      </c>
      <c r="K12" s="13" t="str">
        <f>CONCATENATE("Исполнение на ",MID(J14,FIND("*",J14,1)+1,10))</f>
        <v>Исполнение на 01.01.2020</v>
      </c>
      <c r="L12" s="12" t="s">
        <v>147</v>
      </c>
      <c r="M12" s="13" t="str">
        <f>K12</f>
        <v>Исполнение на 01.01.2020</v>
      </c>
      <c r="N12" s="12" t="s">
        <v>147</v>
      </c>
      <c r="O12" s="13" t="str">
        <f>M12</f>
        <v>Исполнение на 01.01.2020</v>
      </c>
      <c r="P12" s="12" t="s">
        <v>147</v>
      </c>
      <c r="Q12" s="13" t="str">
        <f>O12</f>
        <v>Исполнение на 01.01.2020</v>
      </c>
      <c r="R12" s="12" t="s">
        <v>147</v>
      </c>
      <c r="S12" s="13" t="str">
        <f>Q12</f>
        <v>Исполнение на 01.01.2020</v>
      </c>
      <c r="T12" s="12" t="s">
        <v>147</v>
      </c>
      <c r="U12" s="13" t="str">
        <f>S12</f>
        <v>Исполнение на 01.01.2020</v>
      </c>
      <c r="V12" s="12" t="s">
        <v>147</v>
      </c>
      <c r="W12" s="13" t="str">
        <f>U12</f>
        <v>Исполнение на 01.01.2020</v>
      </c>
      <c r="X12" s="12" t="s">
        <v>147</v>
      </c>
      <c r="Y12" s="13" t="str">
        <f>W12</f>
        <v>Исполнение на 01.01.2020</v>
      </c>
      <c r="Z12" s="12" t="s">
        <v>147</v>
      </c>
      <c r="AA12" s="13" t="str">
        <f>Y12</f>
        <v>Исполнение на 01.01.2020</v>
      </c>
      <c r="AB12" s="12" t="s">
        <v>147</v>
      </c>
      <c r="AC12" s="13" t="str">
        <f>AA12</f>
        <v>Исполнение на 01.01.2020</v>
      </c>
      <c r="AD12" s="12" t="s">
        <v>147</v>
      </c>
      <c r="AE12" s="13" t="str">
        <f>AC12</f>
        <v>Исполнение на 01.01.2020</v>
      </c>
      <c r="AF12" s="12" t="s">
        <v>147</v>
      </c>
      <c r="AG12" s="13" t="str">
        <f>AE12</f>
        <v>Исполнение на 01.01.2020</v>
      </c>
      <c r="AH12" s="12" t="s">
        <v>147</v>
      </c>
      <c r="AI12" s="13" t="str">
        <f>AG12</f>
        <v>Исполнение на 01.01.2020</v>
      </c>
    </row>
    <row r="13" spans="1:35" s="17" customFormat="1" ht="95.25" hidden="1" customHeight="1" x14ac:dyDescent="0.25">
      <c r="A13" s="14" t="s">
        <v>9</v>
      </c>
      <c r="B13" s="15" t="s">
        <v>10</v>
      </c>
      <c r="C13" s="15" t="s">
        <v>11</v>
      </c>
      <c r="D13" s="15" t="s">
        <v>12</v>
      </c>
      <c r="E13" s="14" t="s">
        <v>13</v>
      </c>
      <c r="F13" s="16" t="s">
        <v>14</v>
      </c>
      <c r="G13" s="16" t="s">
        <v>15</v>
      </c>
      <c r="H13" s="16" t="s">
        <v>16</v>
      </c>
      <c r="I13" s="16" t="s">
        <v>17</v>
      </c>
      <c r="J13" s="16" t="s">
        <v>18</v>
      </c>
      <c r="K13" s="16" t="s">
        <v>19</v>
      </c>
      <c r="L13" s="16" t="s">
        <v>20</v>
      </c>
      <c r="M13" s="16" t="s">
        <v>21</v>
      </c>
      <c r="N13" s="16" t="s">
        <v>22</v>
      </c>
      <c r="O13" s="16" t="s">
        <v>23</v>
      </c>
      <c r="P13" s="16" t="s">
        <v>24</v>
      </c>
      <c r="Q13" s="16" t="s">
        <v>25</v>
      </c>
      <c r="R13" s="16" t="s">
        <v>26</v>
      </c>
      <c r="S13" s="16" t="s">
        <v>27</v>
      </c>
      <c r="T13" s="16" t="s">
        <v>28</v>
      </c>
      <c r="U13" s="16" t="s">
        <v>29</v>
      </c>
      <c r="V13" s="16" t="s">
        <v>30</v>
      </c>
      <c r="W13" s="16" t="s">
        <v>31</v>
      </c>
      <c r="X13" s="16" t="s">
        <v>32</v>
      </c>
      <c r="Y13" s="16" t="s">
        <v>33</v>
      </c>
      <c r="Z13" s="16" t="s">
        <v>34</v>
      </c>
      <c r="AA13" s="16" t="s">
        <v>35</v>
      </c>
      <c r="AB13" s="16" t="s">
        <v>36</v>
      </c>
      <c r="AC13" s="16" t="s">
        <v>37</v>
      </c>
      <c r="AD13" s="16" t="s">
        <v>38</v>
      </c>
      <c r="AE13" s="16" t="s">
        <v>39</v>
      </c>
      <c r="AF13" s="16" t="s">
        <v>40</v>
      </c>
      <c r="AG13" s="16" t="s">
        <v>41</v>
      </c>
      <c r="AH13" s="16" t="s">
        <v>42</v>
      </c>
      <c r="AI13" s="16" t="s">
        <v>43</v>
      </c>
    </row>
    <row r="14" spans="1:35" s="21" customFormat="1" ht="57" hidden="1" customHeight="1" x14ac:dyDescent="0.2">
      <c r="A14" s="18" t="s">
        <v>44</v>
      </c>
      <c r="B14" s="19" t="s">
        <v>3</v>
      </c>
      <c r="C14" s="19" t="s">
        <v>4</v>
      </c>
      <c r="D14" s="19" t="s">
        <v>45</v>
      </c>
      <c r="E14" s="18" t="s">
        <v>46</v>
      </c>
      <c r="F14" s="20" t="s">
        <v>47</v>
      </c>
      <c r="G14" s="20" t="s">
        <v>48</v>
      </c>
      <c r="H14" s="20" t="s">
        <v>49</v>
      </c>
      <c r="I14" s="20" t="s">
        <v>50</v>
      </c>
      <c r="J14" s="20" t="s">
        <v>51</v>
      </c>
      <c r="K14" s="20" t="s">
        <v>52</v>
      </c>
      <c r="L14" s="20" t="s">
        <v>53</v>
      </c>
      <c r="M14" s="20" t="s">
        <v>54</v>
      </c>
      <c r="N14" s="20" t="s">
        <v>55</v>
      </c>
      <c r="O14" s="20" t="s">
        <v>56</v>
      </c>
      <c r="P14" s="20" t="s">
        <v>57</v>
      </c>
      <c r="Q14" s="20" t="s">
        <v>58</v>
      </c>
      <c r="R14" s="20" t="s">
        <v>59</v>
      </c>
      <c r="S14" s="20" t="s">
        <v>60</v>
      </c>
      <c r="T14" s="20" t="s">
        <v>61</v>
      </c>
      <c r="U14" s="20" t="s">
        <v>62</v>
      </c>
      <c r="V14" s="20" t="s">
        <v>63</v>
      </c>
      <c r="W14" s="20" t="s">
        <v>64</v>
      </c>
      <c r="X14" s="20" t="s">
        <v>65</v>
      </c>
      <c r="Y14" s="20" t="s">
        <v>66</v>
      </c>
      <c r="Z14" s="20" t="s">
        <v>67</v>
      </c>
      <c r="AA14" s="20" t="s">
        <v>68</v>
      </c>
      <c r="AB14" s="20" t="s">
        <v>69</v>
      </c>
      <c r="AC14" s="20" t="s">
        <v>70</v>
      </c>
      <c r="AD14" s="20" t="s">
        <v>71</v>
      </c>
      <c r="AE14" s="20" t="s">
        <v>72</v>
      </c>
      <c r="AF14" s="20" t="s">
        <v>73</v>
      </c>
      <c r="AG14" s="20" t="s">
        <v>74</v>
      </c>
      <c r="AH14" s="20" t="s">
        <v>75</v>
      </c>
      <c r="AI14" s="20" t="s">
        <v>76</v>
      </c>
    </row>
    <row r="15" spans="1:35" s="27" customFormat="1" ht="31.5" hidden="1" customHeight="1" x14ac:dyDescent="0.2">
      <c r="A15" s="22" t="s">
        <v>77</v>
      </c>
      <c r="B15" s="23" t="s">
        <v>77</v>
      </c>
      <c r="C15" s="23" t="s">
        <v>77</v>
      </c>
      <c r="D15" s="24" t="s">
        <v>78</v>
      </c>
      <c r="E15" s="25" t="s">
        <v>77</v>
      </c>
      <c r="F15" s="26">
        <v>1022011.9235499999</v>
      </c>
      <c r="G15" s="26">
        <v>978417.40359</v>
      </c>
      <c r="H15" s="26">
        <v>942737.63655000005</v>
      </c>
      <c r="I15" s="26">
        <v>902137.90989000001</v>
      </c>
      <c r="J15" s="26">
        <v>79274.286999999997</v>
      </c>
      <c r="K15" s="26">
        <v>76279.493700000006</v>
      </c>
      <c r="L15" s="26">
        <v>2919.2276000000002</v>
      </c>
      <c r="M15" s="26">
        <v>2839.7622999999999</v>
      </c>
      <c r="N15" s="26">
        <v>4633.16752</v>
      </c>
      <c r="O15" s="26">
        <v>4592.5001899999997</v>
      </c>
      <c r="P15" s="26">
        <v>6071.81639</v>
      </c>
      <c r="Q15" s="26">
        <v>5582.0988200000002</v>
      </c>
      <c r="R15" s="26">
        <v>3943.5970400000001</v>
      </c>
      <c r="S15" s="26">
        <v>3768.72046</v>
      </c>
      <c r="T15" s="26">
        <v>5764.7841500000004</v>
      </c>
      <c r="U15" s="26">
        <v>5455.2795100000003</v>
      </c>
      <c r="V15" s="26">
        <v>3153.9152300000001</v>
      </c>
      <c r="W15" s="26">
        <v>3099.82566</v>
      </c>
      <c r="X15" s="26">
        <v>4178.3194999999996</v>
      </c>
      <c r="Y15" s="26">
        <v>3768.89104</v>
      </c>
      <c r="Z15" s="26">
        <v>6945.6879200000003</v>
      </c>
      <c r="AA15" s="26">
        <v>6882.6316200000001</v>
      </c>
      <c r="AB15" s="26">
        <v>4271.8680999999997</v>
      </c>
      <c r="AC15" s="26">
        <v>3976.6850100000001</v>
      </c>
      <c r="AD15" s="26">
        <v>7830.8226699999996</v>
      </c>
      <c r="AE15" s="26">
        <v>7704.9831400000003</v>
      </c>
      <c r="AF15" s="26">
        <v>24730.327939999999</v>
      </c>
      <c r="AG15" s="26">
        <v>23976.317299999999</v>
      </c>
      <c r="AH15" s="26">
        <v>4830.7529400000003</v>
      </c>
      <c r="AI15" s="26">
        <v>4631.7986499999997</v>
      </c>
    </row>
    <row r="16" spans="1:35" s="21" customFormat="1" ht="14.25" x14ac:dyDescent="0.2">
      <c r="A16" s="18"/>
      <c r="B16" s="23" t="s">
        <v>79</v>
      </c>
      <c r="C16" s="23" t="s">
        <v>80</v>
      </c>
      <c r="D16" s="28" t="s">
        <v>81</v>
      </c>
      <c r="E16" s="29"/>
      <c r="F16" s="26">
        <v>101239.89251999999</v>
      </c>
      <c r="G16" s="26">
        <v>97677.800969999997</v>
      </c>
      <c r="H16" s="26">
        <v>77243.453999999998</v>
      </c>
      <c r="I16" s="26">
        <v>74545.821639999995</v>
      </c>
      <c r="J16" s="26">
        <v>23996.43852</v>
      </c>
      <c r="K16" s="26">
        <v>23131.979329999998</v>
      </c>
      <c r="L16" s="26">
        <v>1608.1613299999999</v>
      </c>
      <c r="M16" s="26">
        <v>1586.1706899999999</v>
      </c>
      <c r="N16" s="26">
        <v>1791.74</v>
      </c>
      <c r="O16" s="26">
        <v>1751.84267</v>
      </c>
      <c r="P16" s="26">
        <v>1697.914</v>
      </c>
      <c r="Q16" s="26">
        <v>1600.5482300000001</v>
      </c>
      <c r="R16" s="26">
        <v>1693.37724</v>
      </c>
      <c r="S16" s="26">
        <v>1549.4635000000001</v>
      </c>
      <c r="T16" s="26">
        <v>1766.1</v>
      </c>
      <c r="U16" s="26">
        <v>1663.5225399999999</v>
      </c>
      <c r="V16" s="26">
        <v>1830.51091</v>
      </c>
      <c r="W16" s="26">
        <v>1787.1296299999999</v>
      </c>
      <c r="X16" s="26">
        <v>1704.3</v>
      </c>
      <c r="Y16" s="26">
        <v>1665.8824400000001</v>
      </c>
      <c r="Z16" s="26">
        <v>2649.0111400000001</v>
      </c>
      <c r="AA16" s="26">
        <v>2588.1421700000001</v>
      </c>
      <c r="AB16" s="26">
        <v>1805.3</v>
      </c>
      <c r="AC16" s="26">
        <v>1773.67145</v>
      </c>
      <c r="AD16" s="26">
        <v>2053.3270000000002</v>
      </c>
      <c r="AE16" s="26">
        <v>1938.6162300000001</v>
      </c>
      <c r="AF16" s="26">
        <v>3682.27</v>
      </c>
      <c r="AG16" s="26">
        <v>3633.1167599999999</v>
      </c>
      <c r="AH16" s="26">
        <v>1714.4268999999999</v>
      </c>
      <c r="AI16" s="26">
        <v>1593.87302</v>
      </c>
    </row>
    <row r="17" spans="1:35" s="17" customFormat="1" ht="26.25" x14ac:dyDescent="0.25">
      <c r="A17" s="14"/>
      <c r="B17" s="30" t="s">
        <v>79</v>
      </c>
      <c r="C17" s="30" t="s">
        <v>82</v>
      </c>
      <c r="D17" s="31" t="s">
        <v>83</v>
      </c>
      <c r="E17" s="32"/>
      <c r="F17" s="33">
        <v>8119.02</v>
      </c>
      <c r="G17" s="33">
        <v>7949.1839099999997</v>
      </c>
      <c r="H17" s="33">
        <v>1863</v>
      </c>
      <c r="I17" s="33">
        <v>1845.3166200000001</v>
      </c>
      <c r="J17" s="33">
        <v>6256.02</v>
      </c>
      <c r="K17" s="33">
        <v>6103.8672900000001</v>
      </c>
      <c r="L17" s="33">
        <v>513.91999999999996</v>
      </c>
      <c r="M17" s="33">
        <v>511.35575</v>
      </c>
      <c r="N17" s="33">
        <v>509.8</v>
      </c>
      <c r="O17" s="33">
        <v>506.75646</v>
      </c>
      <c r="P17" s="33">
        <v>481</v>
      </c>
      <c r="Q17" s="33">
        <v>476.20438000000001</v>
      </c>
      <c r="R17" s="33">
        <v>490</v>
      </c>
      <c r="S17" s="33">
        <v>487.53467999999998</v>
      </c>
      <c r="T17" s="33">
        <v>505</v>
      </c>
      <c r="U17" s="33">
        <v>502.9348</v>
      </c>
      <c r="V17" s="33">
        <v>487</v>
      </c>
      <c r="W17" s="33">
        <v>454.65571999999997</v>
      </c>
      <c r="X17" s="33">
        <v>560</v>
      </c>
      <c r="Y17" s="33">
        <v>548.52488000000005</v>
      </c>
      <c r="Z17" s="33">
        <v>575</v>
      </c>
      <c r="AA17" s="33">
        <v>572.97026000000005</v>
      </c>
      <c r="AB17" s="33">
        <v>506</v>
      </c>
      <c r="AC17" s="33">
        <v>505.01163000000003</v>
      </c>
      <c r="AD17" s="33">
        <v>527.79999999999995</v>
      </c>
      <c r="AE17" s="33">
        <v>442.74515000000002</v>
      </c>
      <c r="AF17" s="33">
        <v>589</v>
      </c>
      <c r="AG17" s="33">
        <v>585.88288999999997</v>
      </c>
      <c r="AH17" s="33">
        <v>511.5</v>
      </c>
      <c r="AI17" s="33">
        <v>509.29068999999998</v>
      </c>
    </row>
    <row r="18" spans="1:35" s="17" customFormat="1" ht="36.75" x14ac:dyDescent="0.25">
      <c r="A18" s="14"/>
      <c r="B18" s="30" t="s">
        <v>79</v>
      </c>
      <c r="C18" s="30" t="s">
        <v>84</v>
      </c>
      <c r="D18" s="31" t="s">
        <v>85</v>
      </c>
      <c r="E18" s="32"/>
      <c r="F18" s="33">
        <v>1291</v>
      </c>
      <c r="G18" s="33">
        <v>1255.0547200000001</v>
      </c>
      <c r="H18" s="33">
        <v>1291</v>
      </c>
      <c r="I18" s="33">
        <v>1255.0547200000001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</row>
    <row r="19" spans="1:35" s="17" customFormat="1" ht="36.75" x14ac:dyDescent="0.25">
      <c r="A19" s="14"/>
      <c r="B19" s="30" t="s">
        <v>79</v>
      </c>
      <c r="C19" s="30" t="s">
        <v>86</v>
      </c>
      <c r="D19" s="31" t="s">
        <v>87</v>
      </c>
      <c r="E19" s="32"/>
      <c r="F19" s="33">
        <v>44495.509619999997</v>
      </c>
      <c r="G19" s="33">
        <v>42809.675499999998</v>
      </c>
      <c r="H19" s="33">
        <v>27169.853999999999</v>
      </c>
      <c r="I19" s="33">
        <v>26166.224160000002</v>
      </c>
      <c r="J19" s="33">
        <v>17325.655620000001</v>
      </c>
      <c r="K19" s="33">
        <v>16643.45134</v>
      </c>
      <c r="L19" s="33">
        <v>1093.2413300000001</v>
      </c>
      <c r="M19" s="33">
        <v>1073.81494</v>
      </c>
      <c r="N19" s="33">
        <v>1277.9000000000001</v>
      </c>
      <c r="O19" s="33">
        <v>1241.04621</v>
      </c>
      <c r="P19" s="33">
        <v>1206.914</v>
      </c>
      <c r="Q19" s="33">
        <v>1114.34385</v>
      </c>
      <c r="R19" s="33">
        <v>1191.37724</v>
      </c>
      <c r="S19" s="33">
        <v>1049.9288200000001</v>
      </c>
      <c r="T19" s="33">
        <v>1250.0999999999999</v>
      </c>
      <c r="U19" s="33">
        <v>1149.5877399999999</v>
      </c>
      <c r="V19" s="33">
        <v>1337.51091</v>
      </c>
      <c r="W19" s="33">
        <v>1326.4739099999999</v>
      </c>
      <c r="X19" s="33">
        <v>1128.3</v>
      </c>
      <c r="Y19" s="33">
        <v>1101.3575599999999</v>
      </c>
      <c r="Z19" s="33">
        <v>2038.0111400000001</v>
      </c>
      <c r="AA19" s="33">
        <v>1979.17191</v>
      </c>
      <c r="AB19" s="33">
        <v>1273.4000000000001</v>
      </c>
      <c r="AC19" s="33">
        <v>1242.75982</v>
      </c>
      <c r="AD19" s="33">
        <v>1514.527</v>
      </c>
      <c r="AE19" s="33">
        <v>1484.8710799999999</v>
      </c>
      <c r="AF19" s="33">
        <v>2879.855</v>
      </c>
      <c r="AG19" s="33">
        <v>2863.9210699999999</v>
      </c>
      <c r="AH19" s="33">
        <v>1134.519</v>
      </c>
      <c r="AI19" s="33">
        <v>1016.17443</v>
      </c>
    </row>
    <row r="20" spans="1:35" s="17" customFormat="1" ht="26.25" x14ac:dyDescent="0.25">
      <c r="A20" s="14"/>
      <c r="B20" s="30" t="s">
        <v>79</v>
      </c>
      <c r="C20" s="30" t="s">
        <v>88</v>
      </c>
      <c r="D20" s="31" t="s">
        <v>89</v>
      </c>
      <c r="E20" s="32"/>
      <c r="F20" s="33">
        <v>7.5</v>
      </c>
      <c r="G20" s="33">
        <v>7.5</v>
      </c>
      <c r="H20" s="33">
        <v>7.5</v>
      </c>
      <c r="I20" s="33">
        <v>7.5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</row>
    <row r="21" spans="1:35" s="17" customFormat="1" ht="26.25" x14ac:dyDescent="0.25">
      <c r="A21" s="14"/>
      <c r="B21" s="30" t="s">
        <v>79</v>
      </c>
      <c r="C21" s="30" t="s">
        <v>90</v>
      </c>
      <c r="D21" s="31" t="s">
        <v>91</v>
      </c>
      <c r="E21" s="32"/>
      <c r="F21" s="33">
        <v>6023</v>
      </c>
      <c r="G21" s="33">
        <v>5700.4997999999996</v>
      </c>
      <c r="H21" s="33">
        <v>6011</v>
      </c>
      <c r="I21" s="33">
        <v>5688.4997999999996</v>
      </c>
      <c r="J21" s="33">
        <v>12</v>
      </c>
      <c r="K21" s="33">
        <v>12</v>
      </c>
      <c r="L21" s="33">
        <v>1</v>
      </c>
      <c r="M21" s="33">
        <v>1</v>
      </c>
      <c r="N21" s="33">
        <v>1</v>
      </c>
      <c r="O21" s="33">
        <v>1</v>
      </c>
      <c r="P21" s="33">
        <v>1</v>
      </c>
      <c r="Q21" s="33">
        <v>1</v>
      </c>
      <c r="R21" s="33">
        <v>1</v>
      </c>
      <c r="S21" s="33">
        <v>1</v>
      </c>
      <c r="T21" s="33">
        <v>1</v>
      </c>
      <c r="U21" s="33">
        <v>1</v>
      </c>
      <c r="V21" s="33">
        <v>1</v>
      </c>
      <c r="W21" s="33">
        <v>1</v>
      </c>
      <c r="X21" s="33">
        <v>1</v>
      </c>
      <c r="Y21" s="33">
        <v>1</v>
      </c>
      <c r="Z21" s="33">
        <v>1</v>
      </c>
      <c r="AA21" s="33">
        <v>1</v>
      </c>
      <c r="AB21" s="33">
        <v>1</v>
      </c>
      <c r="AC21" s="33">
        <v>1</v>
      </c>
      <c r="AD21" s="33">
        <v>1</v>
      </c>
      <c r="AE21" s="33">
        <v>1</v>
      </c>
      <c r="AF21" s="33">
        <v>1</v>
      </c>
      <c r="AG21" s="33">
        <v>1</v>
      </c>
      <c r="AH21" s="33">
        <v>1</v>
      </c>
      <c r="AI21" s="33">
        <v>1</v>
      </c>
    </row>
    <row r="22" spans="1:35" s="17" customFormat="1" ht="26.25" x14ac:dyDescent="0.25">
      <c r="A22" s="14"/>
      <c r="B22" s="30" t="s">
        <v>79</v>
      </c>
      <c r="C22" s="30" t="s">
        <v>92</v>
      </c>
      <c r="D22" s="31" t="s">
        <v>93</v>
      </c>
      <c r="E22" s="32"/>
      <c r="F22" s="33">
        <v>80</v>
      </c>
      <c r="G22" s="33"/>
      <c r="H22" s="33">
        <v>50</v>
      </c>
      <c r="I22" s="33"/>
      <c r="J22" s="33">
        <v>30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>
        <v>30</v>
      </c>
      <c r="AG22" s="33"/>
      <c r="AH22" s="33"/>
      <c r="AI22" s="33"/>
    </row>
    <row r="23" spans="1:35" s="17" customFormat="1" ht="26.25" x14ac:dyDescent="0.25">
      <c r="A23" s="14"/>
      <c r="B23" s="30" t="s">
        <v>79</v>
      </c>
      <c r="C23" s="30" t="s">
        <v>94</v>
      </c>
      <c r="D23" s="31" t="s">
        <v>95</v>
      </c>
      <c r="E23" s="32"/>
      <c r="F23" s="33">
        <v>41223.8629</v>
      </c>
      <c r="G23" s="33">
        <v>39955.887040000001</v>
      </c>
      <c r="H23" s="33">
        <v>40851.1</v>
      </c>
      <c r="I23" s="33">
        <v>39583.226340000001</v>
      </c>
      <c r="J23" s="33">
        <v>372.7629</v>
      </c>
      <c r="K23" s="33">
        <v>372.66070000000002</v>
      </c>
      <c r="L23" s="33"/>
      <c r="M23" s="33"/>
      <c r="N23" s="33">
        <v>3.04</v>
      </c>
      <c r="O23" s="33">
        <v>3.04</v>
      </c>
      <c r="P23" s="33">
        <v>9</v>
      </c>
      <c r="Q23" s="33">
        <v>9</v>
      </c>
      <c r="R23" s="33">
        <v>11</v>
      </c>
      <c r="S23" s="33">
        <v>11</v>
      </c>
      <c r="T23" s="33">
        <v>10</v>
      </c>
      <c r="U23" s="33">
        <v>10</v>
      </c>
      <c r="V23" s="33">
        <v>5</v>
      </c>
      <c r="W23" s="33">
        <v>5</v>
      </c>
      <c r="X23" s="33">
        <v>15</v>
      </c>
      <c r="Y23" s="33">
        <v>15</v>
      </c>
      <c r="Z23" s="33">
        <v>35</v>
      </c>
      <c r="AA23" s="33">
        <v>35</v>
      </c>
      <c r="AB23" s="33">
        <v>24.9</v>
      </c>
      <c r="AC23" s="33">
        <v>24.9</v>
      </c>
      <c r="AD23" s="33">
        <v>10</v>
      </c>
      <c r="AE23" s="33">
        <v>10</v>
      </c>
      <c r="AF23" s="33">
        <v>182.41499999999999</v>
      </c>
      <c r="AG23" s="33">
        <v>182.31280000000001</v>
      </c>
      <c r="AH23" s="33">
        <v>67.407899999999998</v>
      </c>
      <c r="AI23" s="33">
        <v>67.407899999999998</v>
      </c>
    </row>
    <row r="24" spans="1:35" s="21" customFormat="1" ht="14.25" x14ac:dyDescent="0.2">
      <c r="A24" s="18"/>
      <c r="B24" s="23" t="s">
        <v>82</v>
      </c>
      <c r="C24" s="23" t="s">
        <v>80</v>
      </c>
      <c r="D24" s="28" t="s">
        <v>96</v>
      </c>
      <c r="E24" s="29"/>
      <c r="F24" s="26">
        <v>3357.4</v>
      </c>
      <c r="G24" s="26">
        <v>3357.4</v>
      </c>
      <c r="H24" s="26">
        <v>1678.7</v>
      </c>
      <c r="I24" s="26">
        <v>1678.7</v>
      </c>
      <c r="J24" s="26">
        <v>1678.7</v>
      </c>
      <c r="K24" s="26">
        <v>1678.7</v>
      </c>
      <c r="L24" s="26">
        <v>88.077600000000004</v>
      </c>
      <c r="M24" s="26">
        <v>88.077600000000004</v>
      </c>
      <c r="N24" s="26">
        <v>89.577520000000007</v>
      </c>
      <c r="O24" s="26">
        <v>89.577520000000007</v>
      </c>
      <c r="P24" s="26">
        <v>89.086389999999994</v>
      </c>
      <c r="Q24" s="26">
        <v>89.086389999999994</v>
      </c>
      <c r="R24" s="26">
        <v>96.634039999999999</v>
      </c>
      <c r="S24" s="26">
        <v>96.634039999999999</v>
      </c>
      <c r="T24" s="26">
        <v>87.064149999999998</v>
      </c>
      <c r="U24" s="26">
        <v>87.064149999999998</v>
      </c>
      <c r="V24" s="26">
        <v>89.525229999999993</v>
      </c>
      <c r="W24" s="26">
        <v>89.525229999999993</v>
      </c>
      <c r="X24" s="26">
        <v>125.2195</v>
      </c>
      <c r="Y24" s="26">
        <v>125.2195</v>
      </c>
      <c r="Z24" s="26">
        <v>217.06392</v>
      </c>
      <c r="AA24" s="26">
        <v>217.06392</v>
      </c>
      <c r="AB24" s="26">
        <v>31.568100000000001</v>
      </c>
      <c r="AC24" s="26">
        <v>31.568100000000001</v>
      </c>
      <c r="AD24" s="26">
        <v>265.01666999999998</v>
      </c>
      <c r="AE24" s="26">
        <v>265.01666999999998</v>
      </c>
      <c r="AF24" s="26">
        <v>413.24394000000001</v>
      </c>
      <c r="AG24" s="26">
        <v>413.24394000000001</v>
      </c>
      <c r="AH24" s="26">
        <v>86.62294</v>
      </c>
      <c r="AI24" s="26">
        <v>86.62294</v>
      </c>
    </row>
    <row r="25" spans="1:35" s="17" customFormat="1" ht="26.25" x14ac:dyDescent="0.25">
      <c r="A25" s="14"/>
      <c r="B25" s="30" t="s">
        <v>82</v>
      </c>
      <c r="C25" s="30" t="s">
        <v>84</v>
      </c>
      <c r="D25" s="31" t="s">
        <v>97</v>
      </c>
      <c r="E25" s="32"/>
      <c r="F25" s="33">
        <v>3357.4</v>
      </c>
      <c r="G25" s="33">
        <v>3357.4</v>
      </c>
      <c r="H25" s="33">
        <v>1678.7</v>
      </c>
      <c r="I25" s="33">
        <v>1678.7</v>
      </c>
      <c r="J25" s="33">
        <v>1678.7</v>
      </c>
      <c r="K25" s="33">
        <v>1678.7</v>
      </c>
      <c r="L25" s="33">
        <v>88.077600000000004</v>
      </c>
      <c r="M25" s="33">
        <v>88.077600000000004</v>
      </c>
      <c r="N25" s="33">
        <v>89.577520000000007</v>
      </c>
      <c r="O25" s="33">
        <v>89.577520000000007</v>
      </c>
      <c r="P25" s="33">
        <v>89.086389999999994</v>
      </c>
      <c r="Q25" s="33">
        <v>89.086389999999994</v>
      </c>
      <c r="R25" s="33">
        <v>96.634039999999999</v>
      </c>
      <c r="S25" s="33">
        <v>96.634039999999999</v>
      </c>
      <c r="T25" s="33">
        <v>87.064149999999998</v>
      </c>
      <c r="U25" s="33">
        <v>87.064149999999998</v>
      </c>
      <c r="V25" s="33">
        <v>89.525229999999993</v>
      </c>
      <c r="W25" s="33">
        <v>89.525229999999993</v>
      </c>
      <c r="X25" s="33">
        <v>125.2195</v>
      </c>
      <c r="Y25" s="33">
        <v>125.2195</v>
      </c>
      <c r="Z25" s="33">
        <v>217.06392</v>
      </c>
      <c r="AA25" s="33">
        <v>217.06392</v>
      </c>
      <c r="AB25" s="33">
        <v>31.568100000000001</v>
      </c>
      <c r="AC25" s="33">
        <v>31.568100000000001</v>
      </c>
      <c r="AD25" s="33">
        <v>265.01666999999998</v>
      </c>
      <c r="AE25" s="33">
        <v>265.01666999999998</v>
      </c>
      <c r="AF25" s="33">
        <v>413.24394000000001</v>
      </c>
      <c r="AG25" s="33">
        <v>413.24394000000001</v>
      </c>
      <c r="AH25" s="33">
        <v>86.62294</v>
      </c>
      <c r="AI25" s="33">
        <v>86.62294</v>
      </c>
    </row>
    <row r="26" spans="1:35" s="21" customFormat="1" ht="14.25" x14ac:dyDescent="0.2">
      <c r="A26" s="18"/>
      <c r="B26" s="23" t="s">
        <v>84</v>
      </c>
      <c r="C26" s="23" t="s">
        <v>80</v>
      </c>
      <c r="D26" s="28" t="s">
        <v>98</v>
      </c>
      <c r="E26" s="29"/>
      <c r="F26" s="26">
        <v>2000.3754200000001</v>
      </c>
      <c r="G26" s="26">
        <v>1795.8276599999999</v>
      </c>
      <c r="H26" s="26">
        <v>839</v>
      </c>
      <c r="I26" s="26">
        <v>738.96320000000003</v>
      </c>
      <c r="J26" s="26">
        <v>1161.3754200000001</v>
      </c>
      <c r="K26" s="26">
        <v>1056.86446</v>
      </c>
      <c r="L26" s="26">
        <v>67.151070000000004</v>
      </c>
      <c r="M26" s="26">
        <v>67.139039999999994</v>
      </c>
      <c r="N26" s="26">
        <v>16.5</v>
      </c>
      <c r="O26" s="26">
        <v>16.5</v>
      </c>
      <c r="P26" s="26">
        <v>76.5</v>
      </c>
      <c r="Q26" s="26">
        <v>43.087110000000003</v>
      </c>
      <c r="R26" s="26">
        <v>160.5</v>
      </c>
      <c r="S26" s="26">
        <v>134.84540000000001</v>
      </c>
      <c r="T26" s="26">
        <v>52.5</v>
      </c>
      <c r="U26" s="26">
        <v>14.28266</v>
      </c>
      <c r="V26" s="26">
        <v>51.5</v>
      </c>
      <c r="W26" s="26">
        <v>51.5</v>
      </c>
      <c r="X26" s="26">
        <v>222.5</v>
      </c>
      <c r="Y26" s="26">
        <v>222.0992</v>
      </c>
      <c r="Z26" s="26">
        <v>85.5</v>
      </c>
      <c r="AA26" s="26">
        <v>85.1</v>
      </c>
      <c r="AB26" s="26">
        <v>16.09</v>
      </c>
      <c r="AC26" s="26">
        <v>14.758699999999999</v>
      </c>
      <c r="AD26" s="26">
        <v>191.5</v>
      </c>
      <c r="AE26" s="26">
        <v>191.41800000000001</v>
      </c>
      <c r="AF26" s="26">
        <v>199.63435000000001</v>
      </c>
      <c r="AG26" s="26">
        <v>199.63435000000001</v>
      </c>
      <c r="AH26" s="26">
        <v>21.5</v>
      </c>
      <c r="AI26" s="26">
        <v>16.5</v>
      </c>
    </row>
    <row r="27" spans="1:35" s="17" customFormat="1" ht="26.25" x14ac:dyDescent="0.25">
      <c r="A27" s="14"/>
      <c r="B27" s="30" t="s">
        <v>84</v>
      </c>
      <c r="C27" s="30" t="s">
        <v>99</v>
      </c>
      <c r="D27" s="31" t="s">
        <v>100</v>
      </c>
      <c r="E27" s="32"/>
      <c r="F27" s="33">
        <v>203</v>
      </c>
      <c r="G27" s="33">
        <v>118.87</v>
      </c>
      <c r="H27" s="33">
        <v>132</v>
      </c>
      <c r="I27" s="33">
        <v>47.87</v>
      </c>
      <c r="J27" s="33">
        <v>71</v>
      </c>
      <c r="K27" s="33">
        <v>71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>
        <v>71</v>
      </c>
      <c r="AG27" s="33">
        <v>71</v>
      </c>
      <c r="AH27" s="33"/>
      <c r="AI27" s="33"/>
    </row>
    <row r="28" spans="1:35" s="17" customFormat="1" ht="26.25" x14ac:dyDescent="0.25">
      <c r="A28" s="14"/>
      <c r="B28" s="30" t="s">
        <v>84</v>
      </c>
      <c r="C28" s="30" t="s">
        <v>101</v>
      </c>
      <c r="D28" s="31" t="s">
        <v>102</v>
      </c>
      <c r="E28" s="32"/>
      <c r="F28" s="33">
        <v>1664.0754199999999</v>
      </c>
      <c r="G28" s="33">
        <v>1553.7636600000001</v>
      </c>
      <c r="H28" s="33">
        <v>596</v>
      </c>
      <c r="I28" s="33">
        <v>590.19920000000002</v>
      </c>
      <c r="J28" s="33">
        <v>1068.0754199999999</v>
      </c>
      <c r="K28" s="33">
        <v>963.56446000000005</v>
      </c>
      <c r="L28" s="33">
        <v>66.651070000000004</v>
      </c>
      <c r="M28" s="33">
        <v>66.639039999999994</v>
      </c>
      <c r="N28" s="33">
        <v>16</v>
      </c>
      <c r="O28" s="33">
        <v>16</v>
      </c>
      <c r="P28" s="33">
        <v>76</v>
      </c>
      <c r="Q28" s="33">
        <v>42.587110000000003</v>
      </c>
      <c r="R28" s="33">
        <v>160</v>
      </c>
      <c r="S28" s="33">
        <v>134.34540000000001</v>
      </c>
      <c r="T28" s="33">
        <v>52</v>
      </c>
      <c r="U28" s="33">
        <v>13.78266</v>
      </c>
      <c r="V28" s="33">
        <v>51</v>
      </c>
      <c r="W28" s="33">
        <v>51</v>
      </c>
      <c r="X28" s="33">
        <v>222</v>
      </c>
      <c r="Y28" s="33">
        <v>221.5992</v>
      </c>
      <c r="Z28" s="33">
        <v>85</v>
      </c>
      <c r="AA28" s="33">
        <v>84.6</v>
      </c>
      <c r="AB28" s="33">
        <v>15.59</v>
      </c>
      <c r="AC28" s="33">
        <v>14.258699999999999</v>
      </c>
      <c r="AD28" s="33">
        <v>191</v>
      </c>
      <c r="AE28" s="33">
        <v>190.91800000000001</v>
      </c>
      <c r="AF28" s="33">
        <v>111.83435</v>
      </c>
      <c r="AG28" s="33">
        <v>111.83435</v>
      </c>
      <c r="AH28" s="33">
        <v>21</v>
      </c>
      <c r="AI28" s="33">
        <v>16</v>
      </c>
    </row>
    <row r="29" spans="1:35" s="17" customFormat="1" ht="26.25" x14ac:dyDescent="0.25">
      <c r="A29" s="14"/>
      <c r="B29" s="30" t="s">
        <v>84</v>
      </c>
      <c r="C29" s="30" t="s">
        <v>103</v>
      </c>
      <c r="D29" s="31" t="s">
        <v>104</v>
      </c>
      <c r="E29" s="32"/>
      <c r="F29" s="33">
        <v>133.30000000000001</v>
      </c>
      <c r="G29" s="33">
        <v>123.194</v>
      </c>
      <c r="H29" s="33">
        <v>111</v>
      </c>
      <c r="I29" s="33">
        <v>100.89400000000001</v>
      </c>
      <c r="J29" s="33">
        <v>22.3</v>
      </c>
      <c r="K29" s="33">
        <v>22.3</v>
      </c>
      <c r="L29" s="33">
        <v>0.5</v>
      </c>
      <c r="M29" s="33">
        <v>0.5</v>
      </c>
      <c r="N29" s="33">
        <v>0.5</v>
      </c>
      <c r="O29" s="33">
        <v>0.5</v>
      </c>
      <c r="P29" s="33">
        <v>0.5</v>
      </c>
      <c r="Q29" s="33">
        <v>0.5</v>
      </c>
      <c r="R29" s="33">
        <v>0.5</v>
      </c>
      <c r="S29" s="33">
        <v>0.5</v>
      </c>
      <c r="T29" s="33">
        <v>0.5</v>
      </c>
      <c r="U29" s="33">
        <v>0.5</v>
      </c>
      <c r="V29" s="33">
        <v>0.5</v>
      </c>
      <c r="W29" s="33">
        <v>0.5</v>
      </c>
      <c r="X29" s="33">
        <v>0.5</v>
      </c>
      <c r="Y29" s="33">
        <v>0.5</v>
      </c>
      <c r="Z29" s="33">
        <v>0.5</v>
      </c>
      <c r="AA29" s="33">
        <v>0.5</v>
      </c>
      <c r="AB29" s="33">
        <v>0.5</v>
      </c>
      <c r="AC29" s="33">
        <v>0.5</v>
      </c>
      <c r="AD29" s="33">
        <v>0.5</v>
      </c>
      <c r="AE29" s="33">
        <v>0.5</v>
      </c>
      <c r="AF29" s="33">
        <v>16.8</v>
      </c>
      <c r="AG29" s="33">
        <v>16.8</v>
      </c>
      <c r="AH29" s="33">
        <v>0.5</v>
      </c>
      <c r="AI29" s="33">
        <v>0.5</v>
      </c>
    </row>
    <row r="30" spans="1:35" s="21" customFormat="1" ht="14.25" x14ac:dyDescent="0.2">
      <c r="A30" s="18"/>
      <c r="B30" s="23" t="s">
        <v>86</v>
      </c>
      <c r="C30" s="23" t="s">
        <v>80</v>
      </c>
      <c r="D30" s="28" t="s">
        <v>105</v>
      </c>
      <c r="E30" s="29"/>
      <c r="F30" s="26">
        <v>39297.99325</v>
      </c>
      <c r="G30" s="26">
        <v>35705.049270000003</v>
      </c>
      <c r="H30" s="26">
        <v>20302.075130000001</v>
      </c>
      <c r="I30" s="26">
        <v>18535.604050000002</v>
      </c>
      <c r="J30" s="26">
        <v>18995.918119999998</v>
      </c>
      <c r="K30" s="26">
        <v>17169.445220000001</v>
      </c>
      <c r="L30" s="26">
        <v>688.15</v>
      </c>
      <c r="M30" s="26">
        <v>660.76912000000004</v>
      </c>
      <c r="N30" s="26">
        <v>573.09</v>
      </c>
      <c r="O30" s="26">
        <v>573.09</v>
      </c>
      <c r="P30" s="26">
        <v>1732.2805000000001</v>
      </c>
      <c r="Q30" s="26">
        <v>1397.915</v>
      </c>
      <c r="R30" s="26">
        <v>869.64</v>
      </c>
      <c r="S30" s="26">
        <v>869.63616000000002</v>
      </c>
      <c r="T30" s="26">
        <v>1996.3005000000001</v>
      </c>
      <c r="U30" s="26">
        <v>1906.01016</v>
      </c>
      <c r="V30" s="26">
        <v>679.79</v>
      </c>
      <c r="W30" s="26">
        <v>679.71</v>
      </c>
      <c r="X30" s="26">
        <v>1106.4000000000001</v>
      </c>
      <c r="Y30" s="26">
        <v>745.30229999999995</v>
      </c>
      <c r="Z30" s="26">
        <v>1612.6</v>
      </c>
      <c r="AA30" s="26">
        <v>1612.6</v>
      </c>
      <c r="AB30" s="26">
        <v>1137.2</v>
      </c>
      <c r="AC30" s="26">
        <v>880.73400000000004</v>
      </c>
      <c r="AD30" s="26">
        <v>1814.6</v>
      </c>
      <c r="AE30" s="26">
        <v>1804.3865900000001</v>
      </c>
      <c r="AF30" s="26">
        <v>5268.9371199999996</v>
      </c>
      <c r="AG30" s="26">
        <v>4568.8815199999999</v>
      </c>
      <c r="AH30" s="26">
        <v>1516.93</v>
      </c>
      <c r="AI30" s="26">
        <v>1470.4103700000001</v>
      </c>
    </row>
    <row r="31" spans="1:35" s="17" customFormat="1" ht="26.25" x14ac:dyDescent="0.25">
      <c r="A31" s="14"/>
      <c r="B31" s="30" t="s">
        <v>86</v>
      </c>
      <c r="C31" s="30" t="s">
        <v>88</v>
      </c>
      <c r="D31" s="31" t="s">
        <v>106</v>
      </c>
      <c r="E31" s="32"/>
      <c r="F31" s="33">
        <v>560</v>
      </c>
      <c r="G31" s="33">
        <v>431.13099999999997</v>
      </c>
      <c r="H31" s="33">
        <v>560</v>
      </c>
      <c r="I31" s="33">
        <v>431.13099999999997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5" s="17" customFormat="1" ht="26.25" x14ac:dyDescent="0.25">
      <c r="A32" s="14"/>
      <c r="B32" s="30" t="s">
        <v>86</v>
      </c>
      <c r="C32" s="30" t="s">
        <v>107</v>
      </c>
      <c r="D32" s="31" t="s">
        <v>108</v>
      </c>
      <c r="E32" s="32"/>
      <c r="F32" s="33">
        <v>3</v>
      </c>
      <c r="G32" s="33"/>
      <c r="H32" s="33">
        <v>3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</row>
    <row r="33" spans="1:35" s="17" customFormat="1" ht="26.25" x14ac:dyDescent="0.25">
      <c r="A33" s="14"/>
      <c r="B33" s="30" t="s">
        <v>86</v>
      </c>
      <c r="C33" s="30" t="s">
        <v>99</v>
      </c>
      <c r="D33" s="31" t="s">
        <v>109</v>
      </c>
      <c r="E33" s="32"/>
      <c r="F33" s="33">
        <v>32032.099249999999</v>
      </c>
      <c r="G33" s="33">
        <v>31598.643520000001</v>
      </c>
      <c r="H33" s="33">
        <v>16061.73213</v>
      </c>
      <c r="I33" s="33">
        <v>16058.218000000001</v>
      </c>
      <c r="J33" s="33">
        <v>15970.367120000001</v>
      </c>
      <c r="K33" s="33">
        <v>15540.425520000001</v>
      </c>
      <c r="L33" s="33">
        <v>688.15</v>
      </c>
      <c r="M33" s="33">
        <v>660.76912000000004</v>
      </c>
      <c r="N33" s="33">
        <v>573.09</v>
      </c>
      <c r="O33" s="33">
        <v>573.09</v>
      </c>
      <c r="P33" s="33">
        <v>1227.23</v>
      </c>
      <c r="Q33" s="33">
        <v>1179.915</v>
      </c>
      <c r="R33" s="33">
        <v>869.64</v>
      </c>
      <c r="S33" s="33">
        <v>869.63616000000002</v>
      </c>
      <c r="T33" s="33">
        <v>1491.25</v>
      </c>
      <c r="U33" s="33">
        <v>1491.01016</v>
      </c>
      <c r="V33" s="33">
        <v>679.79</v>
      </c>
      <c r="W33" s="33">
        <v>679.71</v>
      </c>
      <c r="X33" s="33">
        <v>600.4</v>
      </c>
      <c r="Y33" s="33">
        <v>570.73230000000001</v>
      </c>
      <c r="Z33" s="33">
        <v>1612.6</v>
      </c>
      <c r="AA33" s="33">
        <v>1612.6</v>
      </c>
      <c r="AB33" s="33">
        <v>1137.2</v>
      </c>
      <c r="AC33" s="33">
        <v>880.73400000000004</v>
      </c>
      <c r="AD33" s="33">
        <v>1814.6</v>
      </c>
      <c r="AE33" s="33">
        <v>1804.3865900000001</v>
      </c>
      <c r="AF33" s="33">
        <v>4264.9871199999998</v>
      </c>
      <c r="AG33" s="33">
        <v>4244.9315200000001</v>
      </c>
      <c r="AH33" s="33">
        <v>1011.43</v>
      </c>
      <c r="AI33" s="33">
        <v>972.91066999999998</v>
      </c>
    </row>
    <row r="34" spans="1:35" s="17" customFormat="1" ht="26.25" x14ac:dyDescent="0.25">
      <c r="A34" s="14"/>
      <c r="B34" s="30" t="s">
        <v>86</v>
      </c>
      <c r="C34" s="30" t="s">
        <v>110</v>
      </c>
      <c r="D34" s="31" t="s">
        <v>111</v>
      </c>
      <c r="E34" s="32"/>
      <c r="F34" s="33">
        <v>6702.8940000000002</v>
      </c>
      <c r="G34" s="33">
        <v>3675.27475</v>
      </c>
      <c r="H34" s="33">
        <v>3677.3429999999998</v>
      </c>
      <c r="I34" s="33">
        <v>2046.25505</v>
      </c>
      <c r="J34" s="33">
        <v>3025.5509999999999</v>
      </c>
      <c r="K34" s="33">
        <v>1629.0197000000001</v>
      </c>
      <c r="L34" s="33"/>
      <c r="M34" s="33"/>
      <c r="N34" s="33"/>
      <c r="O34" s="33"/>
      <c r="P34" s="33">
        <v>505.0505</v>
      </c>
      <c r="Q34" s="33">
        <v>218</v>
      </c>
      <c r="R34" s="33"/>
      <c r="S34" s="33"/>
      <c r="T34" s="33">
        <v>505.0505</v>
      </c>
      <c r="U34" s="33">
        <v>415</v>
      </c>
      <c r="V34" s="33"/>
      <c r="W34" s="33"/>
      <c r="X34" s="33">
        <v>506</v>
      </c>
      <c r="Y34" s="33">
        <v>174.57</v>
      </c>
      <c r="Z34" s="33"/>
      <c r="AA34" s="33"/>
      <c r="AB34" s="33"/>
      <c r="AC34" s="33"/>
      <c r="AD34" s="33"/>
      <c r="AE34" s="33"/>
      <c r="AF34" s="33">
        <v>1003.95</v>
      </c>
      <c r="AG34" s="33">
        <v>323.95</v>
      </c>
      <c r="AH34" s="33">
        <v>505.5</v>
      </c>
      <c r="AI34" s="33">
        <v>497.49970000000002</v>
      </c>
    </row>
    <row r="35" spans="1:35" s="21" customFormat="1" ht="14.25" x14ac:dyDescent="0.2">
      <c r="A35" s="18"/>
      <c r="B35" s="23" t="s">
        <v>88</v>
      </c>
      <c r="C35" s="23" t="s">
        <v>80</v>
      </c>
      <c r="D35" s="28" t="s">
        <v>112</v>
      </c>
      <c r="E35" s="29"/>
      <c r="F35" s="26">
        <v>17462.397280000001</v>
      </c>
      <c r="G35" s="26">
        <v>16414.51036</v>
      </c>
      <c r="H35" s="26">
        <v>8194.2072000000007</v>
      </c>
      <c r="I35" s="26">
        <v>7322.86949</v>
      </c>
      <c r="J35" s="26">
        <v>9268.1900800000003</v>
      </c>
      <c r="K35" s="26">
        <v>9091.6408699999993</v>
      </c>
      <c r="L35" s="26">
        <v>98.187600000000003</v>
      </c>
      <c r="M35" s="26">
        <v>68.105850000000004</v>
      </c>
      <c r="N35" s="26">
        <v>81.260000000000005</v>
      </c>
      <c r="O35" s="26">
        <v>80.489999999999995</v>
      </c>
      <c r="P35" s="26">
        <v>74.535499999999999</v>
      </c>
      <c r="Q35" s="26">
        <v>50.002090000000003</v>
      </c>
      <c r="R35" s="26">
        <v>394.04575999999997</v>
      </c>
      <c r="S35" s="26">
        <v>390.02496000000002</v>
      </c>
      <c r="T35" s="26">
        <v>87.819500000000005</v>
      </c>
      <c r="U35" s="26">
        <v>19.399999999999999</v>
      </c>
      <c r="V35" s="26">
        <v>74.189089999999993</v>
      </c>
      <c r="W35" s="26">
        <v>69.0608</v>
      </c>
      <c r="X35" s="26">
        <v>315.89999999999998</v>
      </c>
      <c r="Y35" s="26">
        <v>306.38760000000002</v>
      </c>
      <c r="Z35" s="26">
        <v>792.49800000000005</v>
      </c>
      <c r="AA35" s="26">
        <v>790.71067000000005</v>
      </c>
      <c r="AB35" s="26">
        <v>221.51</v>
      </c>
      <c r="AC35" s="26">
        <v>221.50360000000001</v>
      </c>
      <c r="AD35" s="26">
        <v>998.37900000000002</v>
      </c>
      <c r="AE35" s="26">
        <v>997.54565000000002</v>
      </c>
      <c r="AF35" s="26">
        <v>5750.5925299999999</v>
      </c>
      <c r="AG35" s="26">
        <v>5745.7907299999997</v>
      </c>
      <c r="AH35" s="26">
        <v>379.2731</v>
      </c>
      <c r="AI35" s="26">
        <v>352.61892</v>
      </c>
    </row>
    <row r="36" spans="1:35" s="17" customFormat="1" ht="26.25" x14ac:dyDescent="0.25">
      <c r="A36" s="14"/>
      <c r="B36" s="30" t="s">
        <v>88</v>
      </c>
      <c r="C36" s="30" t="s">
        <v>79</v>
      </c>
      <c r="D36" s="31" t="s">
        <v>113</v>
      </c>
      <c r="E36" s="32"/>
      <c r="F36" s="33">
        <v>207.5</v>
      </c>
      <c r="G36" s="33">
        <v>126.19654</v>
      </c>
      <c r="H36" s="33">
        <v>207.5</v>
      </c>
      <c r="I36" s="33">
        <v>126.19654</v>
      </c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</row>
    <row r="37" spans="1:35" s="17" customFormat="1" ht="26.25" x14ac:dyDescent="0.25">
      <c r="A37" s="14"/>
      <c r="B37" s="30" t="s">
        <v>88</v>
      </c>
      <c r="C37" s="30" t="s">
        <v>82</v>
      </c>
      <c r="D37" s="31" t="s">
        <v>114</v>
      </c>
      <c r="E37" s="32"/>
      <c r="F37" s="33">
        <v>3781.4378099999999</v>
      </c>
      <c r="G37" s="33">
        <v>3627.1374500000002</v>
      </c>
      <c r="H37" s="33">
        <v>3649.8</v>
      </c>
      <c r="I37" s="33">
        <v>3531.9074500000002</v>
      </c>
      <c r="J37" s="33">
        <v>131.63781</v>
      </c>
      <c r="K37" s="33">
        <v>95.23</v>
      </c>
      <c r="L37" s="33">
        <v>7.8100000000000001E-3</v>
      </c>
      <c r="M37" s="33"/>
      <c r="N37" s="33"/>
      <c r="O37" s="33"/>
      <c r="P37" s="33">
        <v>0.44950000000000001</v>
      </c>
      <c r="Q37" s="33"/>
      <c r="R37" s="33"/>
      <c r="S37" s="33"/>
      <c r="T37" s="33">
        <v>35.4495</v>
      </c>
      <c r="U37" s="33">
        <v>5</v>
      </c>
      <c r="V37" s="33"/>
      <c r="W37" s="33"/>
      <c r="X37" s="33"/>
      <c r="Y37" s="33"/>
      <c r="Z37" s="33">
        <v>42</v>
      </c>
      <c r="AA37" s="33">
        <v>42</v>
      </c>
      <c r="AB37" s="33"/>
      <c r="AC37" s="33"/>
      <c r="AD37" s="33"/>
      <c r="AE37" s="33"/>
      <c r="AF37" s="33">
        <v>48.231000000000002</v>
      </c>
      <c r="AG37" s="33">
        <v>48.23</v>
      </c>
      <c r="AH37" s="33">
        <v>5.5</v>
      </c>
      <c r="AI37" s="33"/>
    </row>
    <row r="38" spans="1:35" s="17" customFormat="1" ht="26.25" x14ac:dyDescent="0.25">
      <c r="A38" s="14"/>
      <c r="B38" s="30" t="s">
        <v>88</v>
      </c>
      <c r="C38" s="30" t="s">
        <v>84</v>
      </c>
      <c r="D38" s="31" t="s">
        <v>115</v>
      </c>
      <c r="E38" s="32"/>
      <c r="F38" s="33">
        <v>13370.55947</v>
      </c>
      <c r="G38" s="33">
        <v>12581.41807</v>
      </c>
      <c r="H38" s="33">
        <v>4234.0072</v>
      </c>
      <c r="I38" s="33">
        <v>3585.0072</v>
      </c>
      <c r="J38" s="33">
        <v>9136.5522700000001</v>
      </c>
      <c r="K38" s="33">
        <v>8996.4108699999997</v>
      </c>
      <c r="L38" s="33">
        <v>98.179789999999997</v>
      </c>
      <c r="M38" s="33">
        <v>68.105850000000004</v>
      </c>
      <c r="N38" s="33">
        <v>81.260000000000005</v>
      </c>
      <c r="O38" s="33">
        <v>80.489999999999995</v>
      </c>
      <c r="P38" s="33">
        <v>74.085999999999999</v>
      </c>
      <c r="Q38" s="33">
        <v>50.002090000000003</v>
      </c>
      <c r="R38" s="33">
        <v>394.04575999999997</v>
      </c>
      <c r="S38" s="33">
        <v>390.02496000000002</v>
      </c>
      <c r="T38" s="33">
        <v>52.37</v>
      </c>
      <c r="U38" s="33">
        <v>14.4</v>
      </c>
      <c r="V38" s="33">
        <v>74.189089999999993</v>
      </c>
      <c r="W38" s="33">
        <v>69.0608</v>
      </c>
      <c r="X38" s="33">
        <v>315.89999999999998</v>
      </c>
      <c r="Y38" s="33">
        <v>306.38760000000002</v>
      </c>
      <c r="Z38" s="33">
        <v>750.49800000000005</v>
      </c>
      <c r="AA38" s="33">
        <v>748.71067000000005</v>
      </c>
      <c r="AB38" s="33">
        <v>221.51</v>
      </c>
      <c r="AC38" s="33">
        <v>221.50360000000001</v>
      </c>
      <c r="AD38" s="33">
        <v>998.37900000000002</v>
      </c>
      <c r="AE38" s="33">
        <v>997.54565000000002</v>
      </c>
      <c r="AF38" s="33">
        <v>5702.3615300000001</v>
      </c>
      <c r="AG38" s="33">
        <v>5697.5607300000001</v>
      </c>
      <c r="AH38" s="33">
        <v>373.7731</v>
      </c>
      <c r="AI38" s="33">
        <v>352.61892</v>
      </c>
    </row>
    <row r="39" spans="1:35" s="17" customFormat="1" ht="26.25" x14ac:dyDescent="0.25">
      <c r="A39" s="14"/>
      <c r="B39" s="30" t="s">
        <v>88</v>
      </c>
      <c r="C39" s="30" t="s">
        <v>88</v>
      </c>
      <c r="D39" s="31" t="s">
        <v>116</v>
      </c>
      <c r="E39" s="32"/>
      <c r="F39" s="33">
        <v>102.9</v>
      </c>
      <c r="G39" s="33">
        <v>79.758300000000006</v>
      </c>
      <c r="H39" s="33">
        <v>102.9</v>
      </c>
      <c r="I39" s="33">
        <v>79.758300000000006</v>
      </c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</row>
    <row r="40" spans="1:35" s="21" customFormat="1" ht="14.25" x14ac:dyDescent="0.2">
      <c r="A40" s="18"/>
      <c r="B40" s="23" t="s">
        <v>90</v>
      </c>
      <c r="C40" s="23" t="s">
        <v>80</v>
      </c>
      <c r="D40" s="28" t="s">
        <v>117</v>
      </c>
      <c r="E40" s="29"/>
      <c r="F40" s="26">
        <v>856.10685999999998</v>
      </c>
      <c r="G40" s="26">
        <v>838.42615999999998</v>
      </c>
      <c r="H40" s="26">
        <v>809.29200000000003</v>
      </c>
      <c r="I40" s="26">
        <v>792.89490000000001</v>
      </c>
      <c r="J40" s="26">
        <v>46.814860000000003</v>
      </c>
      <c r="K40" s="26">
        <v>45.531260000000003</v>
      </c>
      <c r="L40" s="26"/>
      <c r="M40" s="26"/>
      <c r="N40" s="26"/>
      <c r="O40" s="26"/>
      <c r="P40" s="26"/>
      <c r="Q40" s="26"/>
      <c r="R40" s="26">
        <v>13.4</v>
      </c>
      <c r="S40" s="26">
        <v>12.116400000000001</v>
      </c>
      <c r="T40" s="26"/>
      <c r="U40" s="26"/>
      <c r="V40" s="26">
        <v>13.4</v>
      </c>
      <c r="W40" s="26">
        <v>13.4</v>
      </c>
      <c r="X40" s="26"/>
      <c r="Y40" s="26"/>
      <c r="Z40" s="26">
        <v>20.014859999999999</v>
      </c>
      <c r="AA40" s="26">
        <v>20.014859999999999</v>
      </c>
      <c r="AB40" s="26"/>
      <c r="AC40" s="26"/>
      <c r="AD40" s="26"/>
      <c r="AE40" s="26"/>
      <c r="AF40" s="26"/>
      <c r="AG40" s="26"/>
      <c r="AH40" s="26"/>
      <c r="AI40" s="26"/>
    </row>
    <row r="41" spans="1:35" s="17" customFormat="1" ht="26.25" x14ac:dyDescent="0.25">
      <c r="A41" s="14"/>
      <c r="B41" s="30" t="s">
        <v>90</v>
      </c>
      <c r="C41" s="30" t="s">
        <v>88</v>
      </c>
      <c r="D41" s="31" t="s">
        <v>118</v>
      </c>
      <c r="E41" s="32"/>
      <c r="F41" s="33">
        <v>856.10685999999998</v>
      </c>
      <c r="G41" s="33">
        <v>838.42615999999998</v>
      </c>
      <c r="H41" s="33">
        <v>809.29200000000003</v>
      </c>
      <c r="I41" s="33">
        <v>792.89490000000001</v>
      </c>
      <c r="J41" s="33">
        <v>46.814860000000003</v>
      </c>
      <c r="K41" s="33">
        <v>45.531260000000003</v>
      </c>
      <c r="L41" s="33"/>
      <c r="M41" s="33"/>
      <c r="N41" s="33"/>
      <c r="O41" s="33"/>
      <c r="P41" s="33"/>
      <c r="Q41" s="33"/>
      <c r="R41" s="33">
        <v>13.4</v>
      </c>
      <c r="S41" s="33">
        <v>12.116400000000001</v>
      </c>
      <c r="T41" s="33"/>
      <c r="U41" s="33"/>
      <c r="V41" s="33">
        <v>13.4</v>
      </c>
      <c r="W41" s="33">
        <v>13.4</v>
      </c>
      <c r="X41" s="33"/>
      <c r="Y41" s="33"/>
      <c r="Z41" s="33">
        <v>20.014859999999999</v>
      </c>
      <c r="AA41" s="33">
        <v>20.014859999999999</v>
      </c>
      <c r="AB41" s="33"/>
      <c r="AC41" s="33"/>
      <c r="AD41" s="33"/>
      <c r="AE41" s="33"/>
      <c r="AF41" s="33"/>
      <c r="AG41" s="33"/>
      <c r="AH41" s="33"/>
      <c r="AI41" s="33"/>
    </row>
    <row r="42" spans="1:35" s="21" customFormat="1" ht="14.25" x14ac:dyDescent="0.2">
      <c r="A42" s="18"/>
      <c r="B42" s="23" t="s">
        <v>119</v>
      </c>
      <c r="C42" s="23" t="s">
        <v>80</v>
      </c>
      <c r="D42" s="28" t="s">
        <v>120</v>
      </c>
      <c r="E42" s="29"/>
      <c r="F42" s="26">
        <v>704339.59629999998</v>
      </c>
      <c r="G42" s="26">
        <v>671533.35907999997</v>
      </c>
      <c r="H42" s="26">
        <v>704186.59629999998</v>
      </c>
      <c r="I42" s="26">
        <v>671380.35907999997</v>
      </c>
      <c r="J42" s="26">
        <v>153</v>
      </c>
      <c r="K42" s="26">
        <v>153</v>
      </c>
      <c r="L42" s="26">
        <v>7</v>
      </c>
      <c r="M42" s="26">
        <v>7</v>
      </c>
      <c r="N42" s="26">
        <v>6</v>
      </c>
      <c r="O42" s="26">
        <v>6</v>
      </c>
      <c r="P42" s="26">
        <v>13</v>
      </c>
      <c r="Q42" s="26">
        <v>13</v>
      </c>
      <c r="R42" s="26">
        <v>11</v>
      </c>
      <c r="S42" s="26">
        <v>11</v>
      </c>
      <c r="T42" s="26">
        <v>12</v>
      </c>
      <c r="U42" s="26">
        <v>12</v>
      </c>
      <c r="V42" s="26">
        <v>9</v>
      </c>
      <c r="W42" s="26">
        <v>9</v>
      </c>
      <c r="X42" s="26">
        <v>16</v>
      </c>
      <c r="Y42" s="26">
        <v>16</v>
      </c>
      <c r="Z42" s="26">
        <v>20</v>
      </c>
      <c r="AA42" s="26">
        <v>20</v>
      </c>
      <c r="AB42" s="26">
        <v>17</v>
      </c>
      <c r="AC42" s="26">
        <v>17</v>
      </c>
      <c r="AD42" s="26">
        <v>27</v>
      </c>
      <c r="AE42" s="26">
        <v>27</v>
      </c>
      <c r="AF42" s="26"/>
      <c r="AG42" s="26"/>
      <c r="AH42" s="26">
        <v>15</v>
      </c>
      <c r="AI42" s="26">
        <v>15</v>
      </c>
    </row>
    <row r="43" spans="1:35" s="17" customFormat="1" ht="26.25" x14ac:dyDescent="0.25">
      <c r="A43" s="14"/>
      <c r="B43" s="30" t="s">
        <v>119</v>
      </c>
      <c r="C43" s="30" t="s">
        <v>79</v>
      </c>
      <c r="D43" s="31" t="s">
        <v>121</v>
      </c>
      <c r="E43" s="32"/>
      <c r="F43" s="33">
        <v>145619.46953999999</v>
      </c>
      <c r="G43" s="33">
        <v>143193.35912000001</v>
      </c>
      <c r="H43" s="33">
        <v>145619.46953999999</v>
      </c>
      <c r="I43" s="33">
        <v>143193.35912000001</v>
      </c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</row>
    <row r="44" spans="1:35" s="17" customFormat="1" ht="26.25" x14ac:dyDescent="0.25">
      <c r="A44" s="14"/>
      <c r="B44" s="30" t="s">
        <v>119</v>
      </c>
      <c r="C44" s="30" t="s">
        <v>82</v>
      </c>
      <c r="D44" s="31" t="s">
        <v>122</v>
      </c>
      <c r="E44" s="32"/>
      <c r="F44" s="33">
        <v>492228.31128000002</v>
      </c>
      <c r="G44" s="33">
        <v>463155.78797</v>
      </c>
      <c r="H44" s="33">
        <v>492228.31128000002</v>
      </c>
      <c r="I44" s="33">
        <v>463155.78797</v>
      </c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</row>
    <row r="45" spans="1:35" s="17" customFormat="1" ht="26.25" x14ac:dyDescent="0.25">
      <c r="A45" s="14"/>
      <c r="B45" s="30" t="s">
        <v>119</v>
      </c>
      <c r="C45" s="30" t="s">
        <v>84</v>
      </c>
      <c r="D45" s="31" t="s">
        <v>123</v>
      </c>
      <c r="E45" s="32"/>
      <c r="F45" s="33">
        <v>45476.353190000002</v>
      </c>
      <c r="G45" s="33">
        <v>44712.882519999999</v>
      </c>
      <c r="H45" s="33">
        <v>45476.353190000002</v>
      </c>
      <c r="I45" s="33">
        <v>44712.882519999999</v>
      </c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</row>
    <row r="46" spans="1:35" s="17" customFormat="1" ht="26.25" x14ac:dyDescent="0.25">
      <c r="A46" s="14"/>
      <c r="B46" s="30" t="s">
        <v>119</v>
      </c>
      <c r="C46" s="30" t="s">
        <v>88</v>
      </c>
      <c r="D46" s="31" t="s">
        <v>124</v>
      </c>
      <c r="E46" s="32"/>
      <c r="F46" s="33">
        <v>315.39999999999998</v>
      </c>
      <c r="G46" s="33">
        <v>292.32499999999999</v>
      </c>
      <c r="H46" s="33">
        <v>315.39999999999998</v>
      </c>
      <c r="I46" s="33">
        <v>292.32499999999999</v>
      </c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</row>
    <row r="47" spans="1:35" s="17" customFormat="1" ht="26.25" x14ac:dyDescent="0.25">
      <c r="A47" s="14"/>
      <c r="B47" s="30" t="s">
        <v>119</v>
      </c>
      <c r="C47" s="30" t="s">
        <v>119</v>
      </c>
      <c r="D47" s="31" t="s">
        <v>125</v>
      </c>
      <c r="E47" s="32"/>
      <c r="F47" s="33">
        <v>6906.9359999999997</v>
      </c>
      <c r="G47" s="33">
        <v>6643.3116799999998</v>
      </c>
      <c r="H47" s="33">
        <v>6753.9359999999997</v>
      </c>
      <c r="I47" s="33">
        <v>6490.3116799999998</v>
      </c>
      <c r="J47" s="33">
        <v>153</v>
      </c>
      <c r="K47" s="33">
        <v>153</v>
      </c>
      <c r="L47" s="33">
        <v>7</v>
      </c>
      <c r="M47" s="33">
        <v>7</v>
      </c>
      <c r="N47" s="33">
        <v>6</v>
      </c>
      <c r="O47" s="33">
        <v>6</v>
      </c>
      <c r="P47" s="33">
        <v>13</v>
      </c>
      <c r="Q47" s="33">
        <v>13</v>
      </c>
      <c r="R47" s="33">
        <v>11</v>
      </c>
      <c r="S47" s="33">
        <v>11</v>
      </c>
      <c r="T47" s="33">
        <v>12</v>
      </c>
      <c r="U47" s="33">
        <v>12</v>
      </c>
      <c r="V47" s="33">
        <v>9</v>
      </c>
      <c r="W47" s="33">
        <v>9</v>
      </c>
      <c r="X47" s="33">
        <v>16</v>
      </c>
      <c r="Y47" s="33">
        <v>16</v>
      </c>
      <c r="Z47" s="33">
        <v>20</v>
      </c>
      <c r="AA47" s="33">
        <v>20</v>
      </c>
      <c r="AB47" s="33">
        <v>17</v>
      </c>
      <c r="AC47" s="33">
        <v>17</v>
      </c>
      <c r="AD47" s="33">
        <v>27</v>
      </c>
      <c r="AE47" s="33">
        <v>27</v>
      </c>
      <c r="AF47" s="33"/>
      <c r="AG47" s="33"/>
      <c r="AH47" s="33">
        <v>15</v>
      </c>
      <c r="AI47" s="33">
        <v>15</v>
      </c>
    </row>
    <row r="48" spans="1:35" s="17" customFormat="1" ht="26.25" x14ac:dyDescent="0.25">
      <c r="A48" s="14"/>
      <c r="B48" s="30" t="s">
        <v>119</v>
      </c>
      <c r="C48" s="30" t="s">
        <v>99</v>
      </c>
      <c r="D48" s="31" t="s">
        <v>126</v>
      </c>
      <c r="E48" s="32"/>
      <c r="F48" s="33">
        <v>13793.12629</v>
      </c>
      <c r="G48" s="33">
        <v>13535.692789999999</v>
      </c>
      <c r="H48" s="33">
        <v>13793.12629</v>
      </c>
      <c r="I48" s="33">
        <v>13535.692789999999</v>
      </c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</row>
    <row r="49" spans="1:35" s="21" customFormat="1" ht="14.25" x14ac:dyDescent="0.2">
      <c r="A49" s="18"/>
      <c r="B49" s="23" t="s">
        <v>107</v>
      </c>
      <c r="C49" s="23" t="s">
        <v>80</v>
      </c>
      <c r="D49" s="28" t="s">
        <v>127</v>
      </c>
      <c r="E49" s="29"/>
      <c r="F49" s="26">
        <v>88725.948000000004</v>
      </c>
      <c r="G49" s="26">
        <v>88434.056460000007</v>
      </c>
      <c r="H49" s="26">
        <v>65215.947999999997</v>
      </c>
      <c r="I49" s="26">
        <v>64924.05646</v>
      </c>
      <c r="J49" s="26">
        <v>23510</v>
      </c>
      <c r="K49" s="26">
        <v>23510</v>
      </c>
      <c r="L49" s="26">
        <v>328.5</v>
      </c>
      <c r="M49" s="26">
        <v>328.5</v>
      </c>
      <c r="N49" s="26">
        <v>2065</v>
      </c>
      <c r="O49" s="26">
        <v>2065</v>
      </c>
      <c r="P49" s="26">
        <v>2342.5</v>
      </c>
      <c r="Q49" s="26">
        <v>2342.5</v>
      </c>
      <c r="R49" s="26">
        <v>647</v>
      </c>
      <c r="S49" s="26">
        <v>647</v>
      </c>
      <c r="T49" s="26">
        <v>1729</v>
      </c>
      <c r="U49" s="26">
        <v>1729</v>
      </c>
      <c r="V49" s="26">
        <v>372</v>
      </c>
      <c r="W49" s="26">
        <v>372</v>
      </c>
      <c r="X49" s="26">
        <v>654</v>
      </c>
      <c r="Y49" s="26">
        <v>654</v>
      </c>
      <c r="Z49" s="26">
        <v>1539</v>
      </c>
      <c r="AA49" s="26">
        <v>1539</v>
      </c>
      <c r="AB49" s="26">
        <v>992</v>
      </c>
      <c r="AC49" s="26">
        <v>992</v>
      </c>
      <c r="AD49" s="26">
        <v>2423</v>
      </c>
      <c r="AE49" s="26">
        <v>2423</v>
      </c>
      <c r="AF49" s="26">
        <v>9355</v>
      </c>
      <c r="AG49" s="26">
        <v>9355</v>
      </c>
      <c r="AH49" s="26">
        <v>1063</v>
      </c>
      <c r="AI49" s="26">
        <v>1063</v>
      </c>
    </row>
    <row r="50" spans="1:35" s="17" customFormat="1" ht="26.25" x14ac:dyDescent="0.25">
      <c r="A50" s="14"/>
      <c r="B50" s="30" t="s">
        <v>107</v>
      </c>
      <c r="C50" s="30" t="s">
        <v>79</v>
      </c>
      <c r="D50" s="31" t="s">
        <v>128</v>
      </c>
      <c r="E50" s="32"/>
      <c r="F50" s="33">
        <v>87590.326990000001</v>
      </c>
      <c r="G50" s="33">
        <v>87423.955449999994</v>
      </c>
      <c r="H50" s="33">
        <v>64080.326990000001</v>
      </c>
      <c r="I50" s="33">
        <v>63913.955450000001</v>
      </c>
      <c r="J50" s="33">
        <v>23510</v>
      </c>
      <c r="K50" s="33">
        <v>23510</v>
      </c>
      <c r="L50" s="33">
        <v>328.5</v>
      </c>
      <c r="M50" s="33">
        <v>328.5</v>
      </c>
      <c r="N50" s="33">
        <v>2065</v>
      </c>
      <c r="O50" s="33">
        <v>2065</v>
      </c>
      <c r="P50" s="33">
        <v>2342.5</v>
      </c>
      <c r="Q50" s="33">
        <v>2342.5</v>
      </c>
      <c r="R50" s="33">
        <v>647</v>
      </c>
      <c r="S50" s="33">
        <v>647</v>
      </c>
      <c r="T50" s="33">
        <v>1729</v>
      </c>
      <c r="U50" s="33">
        <v>1729</v>
      </c>
      <c r="V50" s="33">
        <v>372</v>
      </c>
      <c r="W50" s="33">
        <v>372</v>
      </c>
      <c r="X50" s="33">
        <v>654</v>
      </c>
      <c r="Y50" s="33">
        <v>654</v>
      </c>
      <c r="Z50" s="33">
        <v>1539</v>
      </c>
      <c r="AA50" s="33">
        <v>1539</v>
      </c>
      <c r="AB50" s="33">
        <v>992</v>
      </c>
      <c r="AC50" s="33">
        <v>992</v>
      </c>
      <c r="AD50" s="33">
        <v>2423</v>
      </c>
      <c r="AE50" s="33">
        <v>2423</v>
      </c>
      <c r="AF50" s="33">
        <v>9355</v>
      </c>
      <c r="AG50" s="33">
        <v>9355</v>
      </c>
      <c r="AH50" s="33">
        <v>1063</v>
      </c>
      <c r="AI50" s="33">
        <v>1063</v>
      </c>
    </row>
    <row r="51" spans="1:35" s="17" customFormat="1" ht="26.25" x14ac:dyDescent="0.25">
      <c r="A51" s="14"/>
      <c r="B51" s="30" t="s">
        <v>107</v>
      </c>
      <c r="C51" s="30" t="s">
        <v>86</v>
      </c>
      <c r="D51" s="31" t="s">
        <v>129</v>
      </c>
      <c r="E51" s="32"/>
      <c r="F51" s="33">
        <v>1135.6210100000001</v>
      </c>
      <c r="G51" s="33">
        <v>1010.10101</v>
      </c>
      <c r="H51" s="33">
        <v>1135.6210100000001</v>
      </c>
      <c r="I51" s="33">
        <v>1010.10101</v>
      </c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</row>
    <row r="52" spans="1:35" s="21" customFormat="1" ht="14.25" x14ac:dyDescent="0.2">
      <c r="A52" s="18"/>
      <c r="B52" s="23" t="s">
        <v>99</v>
      </c>
      <c r="C52" s="23" t="s">
        <v>80</v>
      </c>
      <c r="D52" s="28" t="s">
        <v>130</v>
      </c>
      <c r="E52" s="29"/>
      <c r="F52" s="26">
        <v>12</v>
      </c>
      <c r="G52" s="26">
        <v>12</v>
      </c>
      <c r="H52" s="26">
        <v>12</v>
      </c>
      <c r="I52" s="26">
        <v>12</v>
      </c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</row>
    <row r="53" spans="1:35" s="17" customFormat="1" ht="26.25" x14ac:dyDescent="0.25">
      <c r="A53" s="14"/>
      <c r="B53" s="30" t="s">
        <v>99</v>
      </c>
      <c r="C53" s="30" t="s">
        <v>99</v>
      </c>
      <c r="D53" s="31" t="s">
        <v>131</v>
      </c>
      <c r="E53" s="32"/>
      <c r="F53" s="33">
        <v>12</v>
      </c>
      <c r="G53" s="33">
        <v>12</v>
      </c>
      <c r="H53" s="33">
        <v>12</v>
      </c>
      <c r="I53" s="33">
        <v>12</v>
      </c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</row>
    <row r="54" spans="1:35" s="21" customFormat="1" ht="14.25" x14ac:dyDescent="0.2">
      <c r="A54" s="18"/>
      <c r="B54" s="23" t="s">
        <v>101</v>
      </c>
      <c r="C54" s="23" t="s">
        <v>80</v>
      </c>
      <c r="D54" s="28" t="s">
        <v>132</v>
      </c>
      <c r="E54" s="29"/>
      <c r="F54" s="26">
        <v>27023.99</v>
      </c>
      <c r="G54" s="26">
        <v>25388.983410000001</v>
      </c>
      <c r="H54" s="26">
        <v>26730.79</v>
      </c>
      <c r="I54" s="26">
        <v>25096.094249999998</v>
      </c>
      <c r="J54" s="26">
        <v>293.2</v>
      </c>
      <c r="K54" s="26">
        <v>292.88916</v>
      </c>
      <c r="L54" s="26">
        <v>24</v>
      </c>
      <c r="M54" s="26">
        <v>24</v>
      </c>
      <c r="N54" s="26"/>
      <c r="O54" s="26"/>
      <c r="P54" s="26">
        <v>36</v>
      </c>
      <c r="Q54" s="26">
        <v>36</v>
      </c>
      <c r="R54" s="26">
        <v>48</v>
      </c>
      <c r="S54" s="26">
        <v>48</v>
      </c>
      <c r="T54" s="26">
        <v>24</v>
      </c>
      <c r="U54" s="26">
        <v>24</v>
      </c>
      <c r="V54" s="26">
        <v>24</v>
      </c>
      <c r="W54" s="26">
        <v>24</v>
      </c>
      <c r="X54" s="26">
        <v>24</v>
      </c>
      <c r="Y54" s="26">
        <v>24</v>
      </c>
      <c r="Z54" s="26"/>
      <c r="AA54" s="26"/>
      <c r="AB54" s="26">
        <v>41.2</v>
      </c>
      <c r="AC54" s="26">
        <v>40.889159999999997</v>
      </c>
      <c r="AD54" s="26">
        <v>48</v>
      </c>
      <c r="AE54" s="26">
        <v>48</v>
      </c>
      <c r="AF54" s="26"/>
      <c r="AG54" s="26"/>
      <c r="AH54" s="26">
        <v>24</v>
      </c>
      <c r="AI54" s="26">
        <v>24</v>
      </c>
    </row>
    <row r="55" spans="1:35" s="17" customFormat="1" ht="26.25" x14ac:dyDescent="0.25">
      <c r="A55" s="14"/>
      <c r="B55" s="30" t="s">
        <v>101</v>
      </c>
      <c r="C55" s="30" t="s">
        <v>79</v>
      </c>
      <c r="D55" s="31" t="s">
        <v>133</v>
      </c>
      <c r="E55" s="32"/>
      <c r="F55" s="33">
        <v>1277.2</v>
      </c>
      <c r="G55" s="33">
        <v>1146.13924</v>
      </c>
      <c r="H55" s="33">
        <v>984</v>
      </c>
      <c r="I55" s="33">
        <v>853.25008000000003</v>
      </c>
      <c r="J55" s="33">
        <v>293.2</v>
      </c>
      <c r="K55" s="33">
        <v>292.88916</v>
      </c>
      <c r="L55" s="33">
        <v>24</v>
      </c>
      <c r="M55" s="33">
        <v>24</v>
      </c>
      <c r="N55" s="33"/>
      <c r="O55" s="33"/>
      <c r="P55" s="33">
        <v>36</v>
      </c>
      <c r="Q55" s="33">
        <v>36</v>
      </c>
      <c r="R55" s="33">
        <v>48</v>
      </c>
      <c r="S55" s="33">
        <v>48</v>
      </c>
      <c r="T55" s="33">
        <v>24</v>
      </c>
      <c r="U55" s="33">
        <v>24</v>
      </c>
      <c r="V55" s="33">
        <v>24</v>
      </c>
      <c r="W55" s="33">
        <v>24</v>
      </c>
      <c r="X55" s="33">
        <v>24</v>
      </c>
      <c r="Y55" s="33">
        <v>24</v>
      </c>
      <c r="Z55" s="33"/>
      <c r="AA55" s="33"/>
      <c r="AB55" s="33">
        <v>41.2</v>
      </c>
      <c r="AC55" s="33">
        <v>40.889159999999997</v>
      </c>
      <c r="AD55" s="33">
        <v>48</v>
      </c>
      <c r="AE55" s="33">
        <v>48</v>
      </c>
      <c r="AF55" s="33"/>
      <c r="AG55" s="33"/>
      <c r="AH55" s="33">
        <v>24</v>
      </c>
      <c r="AI55" s="33">
        <v>24</v>
      </c>
    </row>
    <row r="56" spans="1:35" s="17" customFormat="1" ht="26.25" x14ac:dyDescent="0.25">
      <c r="A56" s="14"/>
      <c r="B56" s="30" t="s">
        <v>101</v>
      </c>
      <c r="C56" s="30" t="s">
        <v>84</v>
      </c>
      <c r="D56" s="31" t="s">
        <v>134</v>
      </c>
      <c r="E56" s="32"/>
      <c r="F56" s="33">
        <v>2296.3090000000002</v>
      </c>
      <c r="G56" s="33">
        <v>1775.5901100000001</v>
      </c>
      <c r="H56" s="33">
        <v>2296.3090000000002</v>
      </c>
      <c r="I56" s="33">
        <v>1775.5901100000001</v>
      </c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</row>
    <row r="57" spans="1:35" s="17" customFormat="1" ht="26.25" x14ac:dyDescent="0.25">
      <c r="A57" s="14"/>
      <c r="B57" s="30" t="s">
        <v>101</v>
      </c>
      <c r="C57" s="30" t="s">
        <v>86</v>
      </c>
      <c r="D57" s="31" t="s">
        <v>135</v>
      </c>
      <c r="E57" s="32"/>
      <c r="F57" s="33">
        <v>23075.481</v>
      </c>
      <c r="G57" s="33">
        <v>22093.263279999999</v>
      </c>
      <c r="H57" s="33">
        <v>23075.481</v>
      </c>
      <c r="I57" s="33">
        <v>22093.263279999999</v>
      </c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</row>
    <row r="58" spans="1:35" s="17" customFormat="1" ht="26.25" x14ac:dyDescent="0.25">
      <c r="A58" s="14"/>
      <c r="B58" s="30" t="s">
        <v>101</v>
      </c>
      <c r="C58" s="30" t="s">
        <v>90</v>
      </c>
      <c r="D58" s="31" t="s">
        <v>136</v>
      </c>
      <c r="E58" s="32"/>
      <c r="F58" s="33">
        <v>375</v>
      </c>
      <c r="G58" s="33">
        <v>373.99077999999997</v>
      </c>
      <c r="H58" s="33">
        <v>375</v>
      </c>
      <c r="I58" s="33">
        <v>373.99077999999997</v>
      </c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</row>
    <row r="59" spans="1:35" s="21" customFormat="1" ht="14.25" x14ac:dyDescent="0.2">
      <c r="A59" s="18"/>
      <c r="B59" s="23" t="s">
        <v>92</v>
      </c>
      <c r="C59" s="23" t="s">
        <v>80</v>
      </c>
      <c r="D59" s="28" t="s">
        <v>137</v>
      </c>
      <c r="E59" s="29"/>
      <c r="F59" s="26">
        <v>682.65</v>
      </c>
      <c r="G59" s="26">
        <v>640.66340000000002</v>
      </c>
      <c r="H59" s="26">
        <v>512</v>
      </c>
      <c r="I59" s="26">
        <v>491.22</v>
      </c>
      <c r="J59" s="26">
        <v>170.65</v>
      </c>
      <c r="K59" s="26">
        <v>149.4434</v>
      </c>
      <c r="L59" s="26">
        <v>10</v>
      </c>
      <c r="M59" s="26">
        <v>10</v>
      </c>
      <c r="N59" s="26">
        <v>10</v>
      </c>
      <c r="O59" s="26">
        <v>10</v>
      </c>
      <c r="P59" s="26">
        <v>10</v>
      </c>
      <c r="Q59" s="26">
        <v>9.9600000000000009</v>
      </c>
      <c r="R59" s="26">
        <v>10</v>
      </c>
      <c r="S59" s="26">
        <v>10</v>
      </c>
      <c r="T59" s="26">
        <v>10</v>
      </c>
      <c r="U59" s="26"/>
      <c r="V59" s="26">
        <v>10</v>
      </c>
      <c r="W59" s="26">
        <v>4.5</v>
      </c>
      <c r="X59" s="26">
        <v>10</v>
      </c>
      <c r="Y59" s="26">
        <v>10</v>
      </c>
      <c r="Z59" s="26">
        <v>10</v>
      </c>
      <c r="AA59" s="26">
        <v>10</v>
      </c>
      <c r="AB59" s="26">
        <v>10</v>
      </c>
      <c r="AC59" s="26">
        <v>4.5599999999999996</v>
      </c>
      <c r="AD59" s="26">
        <v>10</v>
      </c>
      <c r="AE59" s="26">
        <v>10</v>
      </c>
      <c r="AF59" s="26">
        <v>60.65</v>
      </c>
      <c r="AG59" s="26">
        <v>60.65</v>
      </c>
      <c r="AH59" s="26">
        <v>10</v>
      </c>
      <c r="AI59" s="26">
        <v>9.7734000000000005</v>
      </c>
    </row>
    <row r="60" spans="1:35" s="17" customFormat="1" ht="26.25" x14ac:dyDescent="0.25">
      <c r="A60" s="14"/>
      <c r="B60" s="30" t="s">
        <v>92</v>
      </c>
      <c r="C60" s="30" t="s">
        <v>82</v>
      </c>
      <c r="D60" s="31" t="s">
        <v>138</v>
      </c>
      <c r="E60" s="32"/>
      <c r="F60" s="33">
        <v>682.65</v>
      </c>
      <c r="G60" s="33">
        <v>640.66340000000002</v>
      </c>
      <c r="H60" s="33">
        <v>512</v>
      </c>
      <c r="I60" s="33">
        <v>491.22</v>
      </c>
      <c r="J60" s="33">
        <v>170.65</v>
      </c>
      <c r="K60" s="33">
        <v>149.4434</v>
      </c>
      <c r="L60" s="33">
        <v>10</v>
      </c>
      <c r="M60" s="33">
        <v>10</v>
      </c>
      <c r="N60" s="33">
        <v>10</v>
      </c>
      <c r="O60" s="33">
        <v>10</v>
      </c>
      <c r="P60" s="33">
        <v>10</v>
      </c>
      <c r="Q60" s="33">
        <v>9.9600000000000009</v>
      </c>
      <c r="R60" s="33">
        <v>10</v>
      </c>
      <c r="S60" s="33">
        <v>10</v>
      </c>
      <c r="T60" s="33">
        <v>10</v>
      </c>
      <c r="U60" s="33"/>
      <c r="V60" s="33">
        <v>10</v>
      </c>
      <c r="W60" s="33">
        <v>4.5</v>
      </c>
      <c r="X60" s="33">
        <v>10</v>
      </c>
      <c r="Y60" s="33">
        <v>10</v>
      </c>
      <c r="Z60" s="33">
        <v>10</v>
      </c>
      <c r="AA60" s="33">
        <v>10</v>
      </c>
      <c r="AB60" s="33">
        <v>10</v>
      </c>
      <c r="AC60" s="33">
        <v>4.5599999999999996</v>
      </c>
      <c r="AD60" s="33">
        <v>10</v>
      </c>
      <c r="AE60" s="33">
        <v>10</v>
      </c>
      <c r="AF60" s="33">
        <v>60.65</v>
      </c>
      <c r="AG60" s="33">
        <v>60.65</v>
      </c>
      <c r="AH60" s="33">
        <v>10</v>
      </c>
      <c r="AI60" s="33">
        <v>9.7734000000000005</v>
      </c>
    </row>
    <row r="61" spans="1:35" s="17" customFormat="1" ht="26.25" x14ac:dyDescent="0.25">
      <c r="A61" s="14"/>
      <c r="B61" s="30" t="s">
        <v>94</v>
      </c>
      <c r="C61" s="30" t="s">
        <v>80</v>
      </c>
      <c r="D61" s="31" t="s">
        <v>139</v>
      </c>
      <c r="E61" s="32"/>
      <c r="F61" s="33">
        <v>2469.2739200000001</v>
      </c>
      <c r="G61" s="33">
        <v>2075.02682</v>
      </c>
      <c r="H61" s="33">
        <v>2469.2739200000001</v>
      </c>
      <c r="I61" s="33">
        <v>2075.02682</v>
      </c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</row>
    <row r="62" spans="1:35" s="17" customFormat="1" ht="26.25" x14ac:dyDescent="0.25">
      <c r="A62" s="14"/>
      <c r="B62" s="30" t="s">
        <v>94</v>
      </c>
      <c r="C62" s="30" t="s">
        <v>79</v>
      </c>
      <c r="D62" s="31" t="s">
        <v>140</v>
      </c>
      <c r="E62" s="32"/>
      <c r="F62" s="33">
        <v>2469.2739200000001</v>
      </c>
      <c r="G62" s="33">
        <v>2075.02682</v>
      </c>
      <c r="H62" s="33">
        <v>2469.2739200000001</v>
      </c>
      <c r="I62" s="33">
        <v>2075.02682</v>
      </c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</row>
    <row r="63" spans="1:35" s="17" customFormat="1" ht="26.25" x14ac:dyDescent="0.25">
      <c r="A63" s="14"/>
      <c r="B63" s="30" t="s">
        <v>103</v>
      </c>
      <c r="C63" s="30" t="s">
        <v>80</v>
      </c>
      <c r="D63" s="31" t="s">
        <v>141</v>
      </c>
      <c r="E63" s="32"/>
      <c r="F63" s="33">
        <v>34544.300000000003</v>
      </c>
      <c r="G63" s="33">
        <v>34544.300000000003</v>
      </c>
      <c r="H63" s="33">
        <v>34544.300000000003</v>
      </c>
      <c r="I63" s="33">
        <v>34544.300000000003</v>
      </c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</row>
    <row r="64" spans="1:35" s="17" customFormat="1" ht="26.25" x14ac:dyDescent="0.25">
      <c r="A64" s="14"/>
      <c r="B64" s="30" t="s">
        <v>103</v>
      </c>
      <c r="C64" s="30" t="s">
        <v>79</v>
      </c>
      <c r="D64" s="31" t="s">
        <v>142</v>
      </c>
      <c r="E64" s="32"/>
      <c r="F64" s="33">
        <v>33988</v>
      </c>
      <c r="G64" s="33">
        <v>33988</v>
      </c>
      <c r="H64" s="33">
        <v>33988</v>
      </c>
      <c r="I64" s="33">
        <v>33988</v>
      </c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</row>
    <row r="65" spans="1:35" s="17" customFormat="1" ht="26.25" x14ac:dyDescent="0.25">
      <c r="A65" s="14"/>
      <c r="B65" s="30" t="s">
        <v>103</v>
      </c>
      <c r="C65" s="30" t="s">
        <v>84</v>
      </c>
      <c r="D65" s="31" t="s">
        <v>143</v>
      </c>
      <c r="E65" s="32"/>
      <c r="F65" s="33">
        <v>556.29999999999995</v>
      </c>
      <c r="G65" s="33">
        <v>556.29999999999995</v>
      </c>
      <c r="H65" s="33">
        <v>556.29999999999995</v>
      </c>
      <c r="I65" s="33">
        <v>556.29999999999995</v>
      </c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</row>
    <row r="66" spans="1:35" x14ac:dyDescent="0.25">
      <c r="B66" s="34"/>
      <c r="C66" s="35"/>
      <c r="D66" s="36" t="s">
        <v>144</v>
      </c>
      <c r="F66" s="37">
        <f>F15</f>
        <v>1022011.9235499999</v>
      </c>
      <c r="G66" s="37">
        <f t="shared" ref="G66:AI66" si="0">G15</f>
        <v>978417.40359</v>
      </c>
      <c r="H66" s="37">
        <f t="shared" si="0"/>
        <v>942737.63655000005</v>
      </c>
      <c r="I66" s="37">
        <f t="shared" si="0"/>
        <v>902137.90989000001</v>
      </c>
      <c r="J66" s="37">
        <f t="shared" si="0"/>
        <v>79274.286999999997</v>
      </c>
      <c r="K66" s="37">
        <f t="shared" si="0"/>
        <v>76279.493700000006</v>
      </c>
      <c r="L66" s="37">
        <f t="shared" si="0"/>
        <v>2919.2276000000002</v>
      </c>
      <c r="M66" s="37">
        <f t="shared" si="0"/>
        <v>2839.7622999999999</v>
      </c>
      <c r="N66" s="37">
        <f t="shared" si="0"/>
        <v>4633.16752</v>
      </c>
      <c r="O66" s="37">
        <f t="shared" si="0"/>
        <v>4592.5001899999997</v>
      </c>
      <c r="P66" s="37">
        <f t="shared" si="0"/>
        <v>6071.81639</v>
      </c>
      <c r="Q66" s="37">
        <f t="shared" si="0"/>
        <v>5582.0988200000002</v>
      </c>
      <c r="R66" s="37">
        <f t="shared" si="0"/>
        <v>3943.5970400000001</v>
      </c>
      <c r="S66" s="37">
        <f t="shared" si="0"/>
        <v>3768.72046</v>
      </c>
      <c r="T66" s="37">
        <f t="shared" si="0"/>
        <v>5764.7841500000004</v>
      </c>
      <c r="U66" s="37">
        <f t="shared" si="0"/>
        <v>5455.2795100000003</v>
      </c>
      <c r="V66" s="37">
        <f t="shared" si="0"/>
        <v>3153.9152300000001</v>
      </c>
      <c r="W66" s="37">
        <f t="shared" si="0"/>
        <v>3099.82566</v>
      </c>
      <c r="X66" s="37">
        <f t="shared" si="0"/>
        <v>4178.3194999999996</v>
      </c>
      <c r="Y66" s="37">
        <f t="shared" si="0"/>
        <v>3768.89104</v>
      </c>
      <c r="Z66" s="37">
        <f t="shared" si="0"/>
        <v>6945.6879200000003</v>
      </c>
      <c r="AA66" s="37">
        <f t="shared" si="0"/>
        <v>6882.6316200000001</v>
      </c>
      <c r="AB66" s="37">
        <f t="shared" si="0"/>
        <v>4271.8680999999997</v>
      </c>
      <c r="AC66" s="37">
        <f t="shared" si="0"/>
        <v>3976.6850100000001</v>
      </c>
      <c r="AD66" s="37">
        <f t="shared" si="0"/>
        <v>7830.8226699999996</v>
      </c>
      <c r="AE66" s="37">
        <f t="shared" si="0"/>
        <v>7704.9831400000003</v>
      </c>
      <c r="AF66" s="37">
        <f t="shared" si="0"/>
        <v>24730.327939999999</v>
      </c>
      <c r="AG66" s="37">
        <f t="shared" si="0"/>
        <v>23976.317299999999</v>
      </c>
      <c r="AH66" s="37">
        <f t="shared" si="0"/>
        <v>4830.7529400000003</v>
      </c>
      <c r="AI66" s="37">
        <f t="shared" si="0"/>
        <v>4631.7986499999997</v>
      </c>
    </row>
    <row r="67" spans="1:35" ht="24.75" x14ac:dyDescent="0.25">
      <c r="B67" s="34"/>
      <c r="C67" s="35"/>
      <c r="D67" s="38" t="s">
        <v>145</v>
      </c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</row>
    <row r="68" spans="1:35" x14ac:dyDescent="0.25">
      <c r="B68" s="34"/>
      <c r="C68" s="35"/>
      <c r="D68" s="39" t="s">
        <v>146</v>
      </c>
      <c r="F68" s="37">
        <f>F66+F67</f>
        <v>1022011.9235499999</v>
      </c>
      <c r="G68" s="37">
        <f t="shared" ref="G68:AI68" si="1">G66+G67</f>
        <v>978417.40359</v>
      </c>
      <c r="H68" s="37">
        <f t="shared" si="1"/>
        <v>942737.63655000005</v>
      </c>
      <c r="I68" s="37">
        <f t="shared" si="1"/>
        <v>902137.90989000001</v>
      </c>
      <c r="J68" s="37">
        <f t="shared" si="1"/>
        <v>79274.286999999997</v>
      </c>
      <c r="K68" s="37">
        <f t="shared" si="1"/>
        <v>76279.493700000006</v>
      </c>
      <c r="L68" s="37">
        <f t="shared" si="1"/>
        <v>2919.2276000000002</v>
      </c>
      <c r="M68" s="37">
        <f t="shared" si="1"/>
        <v>2839.7622999999999</v>
      </c>
      <c r="N68" s="37">
        <f t="shared" si="1"/>
        <v>4633.16752</v>
      </c>
      <c r="O68" s="37">
        <f t="shared" si="1"/>
        <v>4592.5001899999997</v>
      </c>
      <c r="P68" s="37">
        <f t="shared" si="1"/>
        <v>6071.81639</v>
      </c>
      <c r="Q68" s="37">
        <f t="shared" si="1"/>
        <v>5582.0988200000002</v>
      </c>
      <c r="R68" s="37">
        <f t="shared" si="1"/>
        <v>3943.5970400000001</v>
      </c>
      <c r="S68" s="37">
        <f t="shared" si="1"/>
        <v>3768.72046</v>
      </c>
      <c r="T68" s="37">
        <f t="shared" si="1"/>
        <v>5764.7841500000004</v>
      </c>
      <c r="U68" s="37">
        <f t="shared" si="1"/>
        <v>5455.2795100000003</v>
      </c>
      <c r="V68" s="37">
        <f t="shared" si="1"/>
        <v>3153.9152300000001</v>
      </c>
      <c r="W68" s="37">
        <f t="shared" si="1"/>
        <v>3099.82566</v>
      </c>
      <c r="X68" s="37">
        <f t="shared" si="1"/>
        <v>4178.3194999999996</v>
      </c>
      <c r="Y68" s="37">
        <f t="shared" si="1"/>
        <v>3768.89104</v>
      </c>
      <c r="Z68" s="37">
        <f t="shared" si="1"/>
        <v>6945.6879200000003</v>
      </c>
      <c r="AA68" s="37">
        <f t="shared" si="1"/>
        <v>6882.6316200000001</v>
      </c>
      <c r="AB68" s="37">
        <f t="shared" si="1"/>
        <v>4271.8680999999997</v>
      </c>
      <c r="AC68" s="37">
        <f t="shared" si="1"/>
        <v>3976.6850100000001</v>
      </c>
      <c r="AD68" s="37">
        <f t="shared" si="1"/>
        <v>7830.8226699999996</v>
      </c>
      <c r="AE68" s="37">
        <f t="shared" si="1"/>
        <v>7704.9831400000003</v>
      </c>
      <c r="AF68" s="37">
        <f t="shared" si="1"/>
        <v>24730.327939999999</v>
      </c>
      <c r="AG68" s="37">
        <f t="shared" si="1"/>
        <v>23976.317299999999</v>
      </c>
      <c r="AH68" s="37">
        <f t="shared" si="1"/>
        <v>4830.7529400000003</v>
      </c>
      <c r="AI68" s="37">
        <f t="shared" si="1"/>
        <v>4631.7986499999997</v>
      </c>
    </row>
  </sheetData>
  <mergeCells count="25">
    <mergeCell ref="AC3:AI3"/>
    <mergeCell ref="AC1:AI2"/>
    <mergeCell ref="AC4:AI4"/>
    <mergeCell ref="AC5:AI5"/>
    <mergeCell ref="X11:Y11"/>
    <mergeCell ref="Z11:AA11"/>
    <mergeCell ref="AB11:AC11"/>
    <mergeCell ref="AD11:AE11"/>
    <mergeCell ref="AF11:AG11"/>
    <mergeCell ref="AH11:AI11"/>
    <mergeCell ref="B7:M7"/>
    <mergeCell ref="B8:M8"/>
    <mergeCell ref="B9:M9"/>
    <mergeCell ref="B11:B12"/>
    <mergeCell ref="C11:C12"/>
    <mergeCell ref="D11:D12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</mergeCells>
  <pageMargins left="0.23622047244094491" right="0.23622047244094491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2020-05-21T11:56:23Z</cp:lastPrinted>
  <dcterms:created xsi:type="dcterms:W3CDTF">2020-05-18T09:15:18Z</dcterms:created>
  <dcterms:modified xsi:type="dcterms:W3CDTF">2020-05-29T11:01:27Z</dcterms:modified>
</cp:coreProperties>
</file>