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9440" windowHeight="76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68" i="1" l="1"/>
  <c r="G66" i="1"/>
  <c r="G65" i="1" s="1"/>
  <c r="G17" i="1"/>
  <c r="H36" i="1"/>
  <c r="H38" i="1"/>
  <c r="H50" i="1"/>
  <c r="H44" i="1"/>
  <c r="H45" i="1"/>
  <c r="H46" i="1"/>
  <c r="H47" i="1"/>
  <c r="H48" i="1"/>
  <c r="H49" i="1"/>
  <c r="H51" i="1"/>
  <c r="H52" i="1"/>
  <c r="H53" i="1"/>
  <c r="F84" i="1"/>
  <c r="F85" i="1" s="1"/>
  <c r="H69" i="1"/>
  <c r="H83" i="1"/>
  <c r="H72" i="1"/>
  <c r="H82" i="1"/>
  <c r="H71" i="1"/>
  <c r="H68" i="1"/>
  <c r="H81" i="1"/>
  <c r="H80" i="1"/>
  <c r="H79" i="1"/>
  <c r="H78" i="1"/>
  <c r="H77" i="1"/>
  <c r="H76" i="1"/>
  <c r="H75" i="1"/>
  <c r="H74" i="1"/>
  <c r="H73" i="1"/>
  <c r="H70" i="1"/>
  <c r="H67" i="1"/>
  <c r="H64" i="1"/>
  <c r="H63" i="1"/>
  <c r="H62" i="1"/>
  <c r="H61" i="1"/>
  <c r="H60" i="1"/>
  <c r="H59" i="1"/>
  <c r="H58" i="1"/>
  <c r="H57" i="1"/>
  <c r="H56" i="1"/>
  <c r="H55" i="1"/>
  <c r="H54" i="1"/>
  <c r="H43" i="1"/>
  <c r="H42" i="1"/>
  <c r="H41" i="1"/>
  <c r="H40" i="1"/>
  <c r="H39" i="1"/>
  <c r="H37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66" i="1"/>
  <c r="G84" i="1" l="1"/>
  <c r="G85" i="1" s="1"/>
  <c r="H65" i="1"/>
  <c r="G16" i="1"/>
  <c r="H16" i="1" s="1"/>
  <c r="H84" i="1"/>
  <c r="H85" i="1" s="1"/>
</calcChain>
</file>

<file path=xl/sharedStrings.xml><?xml version="1.0" encoding="utf-8"?>
<sst xmlns="http://schemas.openxmlformats.org/spreadsheetml/2006/main" count="359" uniqueCount="166">
  <si>
    <t>в тыс. руб.</t>
  </si>
  <si>
    <t>Код БКД</t>
  </si>
  <si>
    <t>Наименование</t>
  </si>
  <si>
    <t>Сумма на 2020 год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</si>
  <si>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</si>
  <si>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</si>
  <si>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</si>
  <si>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</si>
  <si>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</si>
  <si>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</si>
  <si>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</si>
  <si>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</si>
  <si>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</si>
  <si>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</si>
  <si>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</si>
  <si>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</t>
  </si>
  <si>
    <t>10300000</t>
  </si>
  <si>
    <t>НАЛОГИ НА ТОВАРЫ (РАБОТЫ, УСЛУГИ), РЕАЛИЗУЕМЫЕ НА ТЕРРИТОРИИ РОССИЙСКОЙ ФЕДЕРАЦИИ</t>
  </si>
  <si>
    <t>10302231</t>
  </si>
  <si>
    <t>Акцизы по подакцизным товарам (продукции), производимым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</si>
  <si>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</si>
  <si>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</si>
  <si>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</si>
  <si>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</si>
  <si>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</si>
  <si>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</si>
  <si>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</si>
  <si>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</si>
  <si>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</si>
  <si>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</si>
  <si>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</si>
  <si>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</si>
  <si>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</si>
  <si>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</si>
  <si>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</si>
  <si>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</si>
  <si>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</si>
  <si>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</si>
  <si>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</si>
  <si>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</si>
  <si>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</si>
  <si>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</si>
  <si>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</si>
  <si>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</si>
  <si>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</si>
  <si>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</si>
  <si>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</si>
  <si>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</si>
  <si>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</si>
  <si>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</si>
  <si>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</si>
  <si>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</si>
  <si>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</si>
  <si>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</si>
  <si>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</si>
  <si>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</si>
  <si>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</si>
  <si>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</si>
  <si>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</si>
  <si>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</si>
  <si>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</si>
  <si>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</si>
  <si>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</si>
  <si>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</si>
  <si>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</si>
  <si>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</si>
  <si>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</si>
  <si>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</si>
  <si>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</si>
  <si>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</si>
  <si>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</si>
  <si>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</si>
  <si>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</si>
  <si>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</si>
  <si>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</si>
  <si>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</si>
  <si>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</si>
  <si>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</si>
  <si>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</si>
  <si>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</si>
  <si>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</si>
  <si>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</si>
  <si>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</si>
  <si>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</si>
  <si>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</si>
  <si>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</si>
  <si>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</si>
  <si>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</si>
  <si>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</si>
  <si>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</si>
  <si>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</si>
  <si>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</si>
  <si>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</si>
  <si>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</si>
  <si>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</si>
  <si>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</si>
  <si>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</si>
  <si>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</si>
  <si>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20229999</t>
  </si>
  <si>
    <t>Прочие субсидии бюджетам муниципальных районов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</si>
  <si>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</si>
  <si>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</si>
  <si>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</si>
  <si>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</si>
  <si>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</si>
  <si>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</si>
  <si>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</si>
  <si>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</si>
  <si>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</si>
  <si>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</si>
  <si>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</si>
  <si>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</si>
  <si>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</si>
  <si>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</si>
  <si>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</si>
  <si>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</si>
  <si>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</si>
  <si>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Изменения</t>
  </si>
  <si>
    <t>20215002</t>
  </si>
  <si>
    <t>Дотация бюджетам на поддержку мер по обеспечению сбалансированности бюджетов</t>
  </si>
  <si>
    <t>20225242</t>
  </si>
  <si>
    <t>Субсидии бюджетам 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</si>
  <si>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ДЕФИЦИТ</t>
  </si>
  <si>
    <t>БАЛАНС</t>
  </si>
  <si>
    <t>20249999</t>
  </si>
  <si>
    <t>Прочие межбюджетные трансферты, передаваемые бюджетам муниципальных районов</t>
  </si>
  <si>
    <t>20225467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</si>
  <si>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числом жителей  до 50 тыс. человек</t>
  </si>
  <si>
    <t>20245160</t>
  </si>
  <si>
    <t>Межбюджетные трансферты, передаваемые бюджетам муниципальных районов длякомпенсации дополнительных расходов, возникших в результате решений, принятых органами власти  другого уровня</t>
  </si>
  <si>
    <t>20220077</t>
  </si>
  <si>
    <t>Субсидии бюджетам муниципальных районов на софинансирование капитальных вложений в объекты  муниципальной собственности.</t>
  </si>
  <si>
    <t>к  решению Совета депутатов</t>
  </si>
  <si>
    <t>муниципального образования "Якшур-Бодьинский район"</t>
  </si>
  <si>
    <t>"</t>
  </si>
  <si>
    <t>Приложение 1</t>
  </si>
  <si>
    <t>к решению Совета депутатов</t>
  </si>
  <si>
    <t>от 06 декабря 2019 года  №5/303</t>
  </si>
  <si>
    <t xml:space="preserve">Доходы бюджета муниципального образования "Якшур-Бодьинский район" на 2020 год </t>
  </si>
  <si>
    <t>11601063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</si>
  <si>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</si>
  <si>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</si>
  <si>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</si>
  <si>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</si>
  <si>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</si>
  <si>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</si>
  <si>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</si>
  <si>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</si>
  <si>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праонарушения против порядка управления, налагаемые мировыми судьями, комиссиями по делам несовершеннолетних и защите их прав</t>
  </si>
  <si>
    <t>11601203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</si>
  <si>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</si>
  <si>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11610123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</si>
  <si>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</si>
  <si>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</si>
  <si>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</si>
  <si>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11611050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</si>
  <si>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территориях), подлежащие зачислению в бюджет муниципального образования</t>
  </si>
  <si>
    <t>11607090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</si>
  <si>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</si>
  <si>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11201030</t>
  </si>
  <si>
    <t>Плата за сборы загрязняющих веществ в водные объекты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</si>
  <si>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</si>
  <si>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11201070</t>
  </si>
  <si>
    <t>Приложение №1</t>
  </si>
  <si>
    <t>".</t>
  </si>
  <si>
    <t>от "26" июня 2020 года  №5/362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</si>
</sst>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49" fontId="1" fillId="0" borderId="0" xfId="0" applyNumberFormat="1" applyFont="1" applyBorder="1"/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49" fontId="4" fillId="0" borderId="3" xfId="0" applyNumberFormat="1" applyFont="1" applyBorder="1"/>
    <xf numFmtId="164" fontId="5" fillId="0" borderId="4" xfId="0" applyNumberFormat="1" applyFont="1" applyBorder="1" applyAlignment="1">
      <alignment wrapText="1"/>
    </xf>
    <xf numFmtId="0" fontId="4" fillId="0" borderId="4" xfId="0" applyFont="1" applyBorder="1" applyAlignment="1">
      <alignment shrinkToFit="1"/>
    </xf>
    <xf numFmtId="0" fontId="4" fillId="0" borderId="3" xfId="0" applyFont="1" applyFill="1" applyBorder="1" applyAlignment="1">
      <alignment shrinkToFit="1"/>
    </xf>
    <xf numFmtId="0" fontId="6" fillId="0" borderId="0" xfId="0" applyFont="1"/>
    <xf numFmtId="164" fontId="2" fillId="0" borderId="8" xfId="0" applyNumberFormat="1" applyFont="1" applyBorder="1" applyAlignment="1">
      <alignment wrapText="1"/>
    </xf>
    <xf numFmtId="0" fontId="3" fillId="0" borderId="4" xfId="0" applyFont="1" applyBorder="1"/>
    <xf numFmtId="0" fontId="0" fillId="0" borderId="0" xfId="0" applyFill="1"/>
    <xf numFmtId="0" fontId="3" fillId="0" borderId="9" xfId="0" applyFont="1" applyBorder="1"/>
    <xf numFmtId="165" fontId="3" fillId="0" borderId="4" xfId="0" applyNumberFormat="1" applyFont="1" applyBorder="1" applyAlignment="1">
      <alignment shrinkToFit="1"/>
    </xf>
    <xf numFmtId="165" fontId="4" fillId="0" borderId="4" xfId="0" applyNumberFormat="1" applyFont="1" applyBorder="1" applyAlignment="1">
      <alignment shrinkToFit="1"/>
    </xf>
    <xf numFmtId="165" fontId="1" fillId="0" borderId="4" xfId="0" applyNumberFormat="1" applyFont="1" applyBorder="1" applyAlignment="1">
      <alignment shrinkToFit="1"/>
    </xf>
    <xf numFmtId="165" fontId="3" fillId="0" borderId="0" xfId="0" applyNumberFormat="1" applyFont="1" applyBorder="1" applyAlignment="1">
      <alignment shrinkToFit="1"/>
    </xf>
    <xf numFmtId="165" fontId="6" fillId="0" borderId="4" xfId="0" applyNumberFormat="1" applyFont="1" applyFill="1" applyBorder="1" applyAlignment="1">
      <alignment shrinkToFit="1"/>
    </xf>
    <xf numFmtId="0" fontId="7" fillId="0" borderId="0" xfId="0" applyFont="1" applyBorder="1" applyAlignment="1">
      <alignment horizontal="right" shrinkToFit="1"/>
    </xf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tabSelected="1" topLeftCell="A2" workbookViewId="0">
      <selection activeCell="H6" sqref="H6"/>
    </sheetView>
  </sheetViews>
  <sheetFormatPr defaultRowHeight="15" x14ac:dyDescent="0.25"/>
  <cols>
    <col min="1" max="1" width="10.140625" style="10" bestFit="1" customWidth="1"/>
    <col min="2" max="2" width="3.28515625" style="10" customWidth="1"/>
    <col min="3" max="3" width="5.5703125" style="10" bestFit="1" customWidth="1"/>
    <col min="4" max="4" width="4.85546875" style="10" bestFit="1" customWidth="1"/>
    <col min="5" max="5" width="47.85546875" customWidth="1"/>
    <col min="6" max="6" width="14.85546875" hidden="1" customWidth="1"/>
    <col min="7" max="7" width="14.85546875" style="26" hidden="1" customWidth="1"/>
    <col min="8" max="8" width="14.85546875" style="26" customWidth="1"/>
  </cols>
  <sheetData>
    <row r="1" spans="1:8" ht="14.25" hidden="1" customHeight="1" x14ac:dyDescent="0.25">
      <c r="A1" s="1"/>
      <c r="B1" s="2"/>
      <c r="C1" s="2"/>
      <c r="D1" s="3"/>
      <c r="E1" s="4"/>
      <c r="F1" s="5"/>
      <c r="G1" s="5"/>
      <c r="H1" s="5"/>
    </row>
    <row r="2" spans="1:8" ht="14.25" customHeight="1" x14ac:dyDescent="0.25">
      <c r="A2" s="6"/>
      <c r="B2" s="6"/>
      <c r="C2" s="6"/>
      <c r="D2" s="6"/>
      <c r="E2" s="7"/>
      <c r="G2" s="8"/>
      <c r="H2" s="9" t="s">
        <v>163</v>
      </c>
    </row>
    <row r="3" spans="1:8" ht="14.25" customHeight="1" x14ac:dyDescent="0.25">
      <c r="A3" s="6"/>
      <c r="B3" s="6"/>
      <c r="C3" s="6"/>
      <c r="D3" s="6"/>
      <c r="E3" s="7"/>
      <c r="G3" s="8"/>
      <c r="H3" s="9" t="s">
        <v>132</v>
      </c>
    </row>
    <row r="4" spans="1:8" ht="14.25" customHeight="1" x14ac:dyDescent="0.25">
      <c r="A4" s="6"/>
      <c r="B4" s="6"/>
      <c r="C4" s="6"/>
      <c r="D4" s="6"/>
      <c r="E4" s="7"/>
      <c r="G4" s="8"/>
      <c r="H4" s="9" t="s">
        <v>133</v>
      </c>
    </row>
    <row r="5" spans="1:8" ht="14.25" customHeight="1" x14ac:dyDescent="0.25">
      <c r="A5" s="6"/>
      <c r="B5" s="6"/>
      <c r="C5" s="6"/>
      <c r="D5" s="6"/>
      <c r="E5" s="7"/>
      <c r="G5" s="8"/>
      <c r="H5" s="9" t="s">
        <v>165</v>
      </c>
    </row>
    <row r="6" spans="1:8" ht="14.25" customHeight="1" x14ac:dyDescent="0.25">
      <c r="A6" s="6"/>
      <c r="B6" s="6"/>
      <c r="C6" s="6"/>
      <c r="D6" s="6"/>
      <c r="E6" s="7"/>
      <c r="F6" s="9"/>
      <c r="G6" s="8"/>
      <c r="H6" s="8"/>
    </row>
    <row r="7" spans="1:8" ht="14.25" customHeight="1" x14ac:dyDescent="0.25">
      <c r="A7" s="6"/>
      <c r="B7" s="6"/>
      <c r="C7" s="6"/>
      <c r="D7" s="6"/>
      <c r="E7" s="7"/>
      <c r="G7" s="8"/>
      <c r="H7" s="33" t="s">
        <v>134</v>
      </c>
    </row>
    <row r="8" spans="1:8" ht="14.25" customHeight="1" x14ac:dyDescent="0.25">
      <c r="A8" s="6"/>
      <c r="B8" s="6"/>
      <c r="C8" s="6"/>
      <c r="D8" s="6"/>
      <c r="E8" s="34"/>
      <c r="G8" s="35"/>
      <c r="H8" s="9" t="s">
        <v>135</v>
      </c>
    </row>
    <row r="9" spans="1:8" ht="14.25" customHeight="1" x14ac:dyDescent="0.25">
      <c r="A9" s="6"/>
      <c r="B9" s="6"/>
      <c r="C9" s="6"/>
      <c r="D9" s="6"/>
      <c r="E9" s="34"/>
      <c r="G9" s="35"/>
      <c r="H9" s="9" t="s">
        <v>136</v>
      </c>
    </row>
    <row r="10" spans="1:8" ht="14.25" customHeight="1" x14ac:dyDescent="0.25">
      <c r="A10" s="6"/>
      <c r="B10" s="6"/>
      <c r="C10" s="6"/>
      <c r="D10" s="6"/>
      <c r="E10" s="34"/>
      <c r="G10" s="35"/>
      <c r="H10" s="9" t="s">
        <v>133</v>
      </c>
    </row>
    <row r="11" spans="1:8" ht="14.25" customHeight="1" x14ac:dyDescent="0.25">
      <c r="A11" s="6"/>
      <c r="B11" s="6"/>
      <c r="C11" s="6"/>
      <c r="D11" s="6"/>
      <c r="E11" s="34"/>
      <c r="G11" s="35"/>
      <c r="H11" s="9" t="s">
        <v>137</v>
      </c>
    </row>
    <row r="12" spans="1:8" ht="14.25" customHeight="1" x14ac:dyDescent="0.25">
      <c r="A12" s="6"/>
      <c r="B12" s="6"/>
      <c r="C12" s="6"/>
      <c r="D12" s="6"/>
      <c r="E12" s="7"/>
      <c r="G12" s="8"/>
      <c r="H12" s="9"/>
    </row>
    <row r="13" spans="1:8" ht="28.9" customHeight="1" x14ac:dyDescent="0.25">
      <c r="A13" s="36" t="s">
        <v>138</v>
      </c>
      <c r="B13" s="36"/>
      <c r="C13" s="36"/>
      <c r="D13" s="36"/>
      <c r="E13" s="36"/>
      <c r="F13" s="36"/>
      <c r="G13" s="36"/>
      <c r="H13" s="36"/>
    </row>
    <row r="14" spans="1:8" x14ac:dyDescent="0.25">
      <c r="G14" s="11"/>
      <c r="H14" s="12" t="s">
        <v>0</v>
      </c>
    </row>
    <row r="15" spans="1:8" ht="39" customHeight="1" x14ac:dyDescent="0.25">
      <c r="A15" s="37" t="s">
        <v>1</v>
      </c>
      <c r="B15" s="37"/>
      <c r="C15" s="37"/>
      <c r="D15" s="37"/>
      <c r="E15" s="13" t="s">
        <v>2</v>
      </c>
      <c r="F15" s="14" t="s">
        <v>3</v>
      </c>
      <c r="G15" s="15" t="s">
        <v>117</v>
      </c>
      <c r="H15" s="16" t="s">
        <v>3</v>
      </c>
    </row>
    <row r="16" spans="1:8" s="23" customFormat="1" ht="17.25" hidden="1" customHeight="1" x14ac:dyDescent="0.2">
      <c r="A16" s="17" t="s">
        <v>4</v>
      </c>
      <c r="B16" s="18" t="s">
        <v>5</v>
      </c>
      <c r="C16" s="18" t="s">
        <v>6</v>
      </c>
      <c r="D16" s="19" t="s">
        <v>7</v>
      </c>
      <c r="E16" s="20"/>
      <c r="F16" s="21">
        <v>776744.6</v>
      </c>
      <c r="G16" s="22">
        <f>G17+G65</f>
        <v>13023.9949</v>
      </c>
      <c r="H16" s="21">
        <f>F16+G16</f>
        <v>789768.59490000003</v>
      </c>
    </row>
    <row r="17" spans="1:8" s="23" customFormat="1" ht="14.25" x14ac:dyDescent="0.2">
      <c r="A17" s="17" t="s">
        <v>8</v>
      </c>
      <c r="B17" s="18" t="s">
        <v>5</v>
      </c>
      <c r="C17" s="18" t="s">
        <v>6</v>
      </c>
      <c r="D17" s="19" t="s">
        <v>7</v>
      </c>
      <c r="E17" s="20" t="s">
        <v>9</v>
      </c>
      <c r="F17" s="29">
        <v>232986</v>
      </c>
      <c r="G17" s="29">
        <f>5470-4097+500</f>
        <v>1873</v>
      </c>
      <c r="H17" s="29">
        <f>F17+G17</f>
        <v>234859</v>
      </c>
    </row>
    <row r="18" spans="1:8" s="23" customFormat="1" ht="14.25" x14ac:dyDescent="0.2">
      <c r="A18" s="17" t="s">
        <v>10</v>
      </c>
      <c r="B18" s="18" t="s">
        <v>5</v>
      </c>
      <c r="C18" s="18" t="s">
        <v>6</v>
      </c>
      <c r="D18" s="19" t="s">
        <v>7</v>
      </c>
      <c r="E18" s="20" t="s">
        <v>11</v>
      </c>
      <c r="F18" s="29">
        <v>190468</v>
      </c>
      <c r="G18" s="29"/>
      <c r="H18" s="29">
        <f t="shared" ref="H18:H82" si="0">F18+G18</f>
        <v>190468</v>
      </c>
    </row>
    <row r="19" spans="1:8" x14ac:dyDescent="0.25">
      <c r="A19" s="1" t="s">
        <v>12</v>
      </c>
      <c r="B19" s="2" t="s">
        <v>13</v>
      </c>
      <c r="C19" s="2" t="s">
        <v>6</v>
      </c>
      <c r="D19" s="3" t="s">
        <v>14</v>
      </c>
      <c r="E19" s="4" t="s">
        <v>15</v>
      </c>
      <c r="F19" s="30">
        <v>190468</v>
      </c>
      <c r="G19" s="30"/>
      <c r="H19" s="30">
        <f t="shared" si="0"/>
        <v>190468</v>
      </c>
    </row>
    <row r="20" spans="1:8" s="23" customFormat="1" ht="36" x14ac:dyDescent="0.2">
      <c r="A20" s="17" t="s">
        <v>16</v>
      </c>
      <c r="B20" s="18" t="s">
        <v>5</v>
      </c>
      <c r="C20" s="18" t="s">
        <v>6</v>
      </c>
      <c r="D20" s="19" t="s">
        <v>7</v>
      </c>
      <c r="E20" s="20" t="s">
        <v>17</v>
      </c>
      <c r="F20" s="29">
        <v>13611</v>
      </c>
      <c r="G20" s="29"/>
      <c r="H20" s="29">
        <f t="shared" si="0"/>
        <v>13611</v>
      </c>
    </row>
    <row r="21" spans="1:8" ht="24.75" hidden="1" x14ac:dyDescent="0.25">
      <c r="A21" s="1" t="s">
        <v>18</v>
      </c>
      <c r="B21" s="2" t="s">
        <v>13</v>
      </c>
      <c r="C21" s="2" t="s">
        <v>6</v>
      </c>
      <c r="D21" s="3" t="s">
        <v>14</v>
      </c>
      <c r="E21" s="4" t="s">
        <v>19</v>
      </c>
      <c r="F21" s="30">
        <v>13611</v>
      </c>
      <c r="G21" s="30"/>
      <c r="H21" s="30">
        <f t="shared" si="0"/>
        <v>13611</v>
      </c>
    </row>
    <row r="22" spans="1:8" s="23" customFormat="1" ht="14.25" x14ac:dyDescent="0.2">
      <c r="A22" s="17" t="s">
        <v>20</v>
      </c>
      <c r="B22" s="18" t="s">
        <v>5</v>
      </c>
      <c r="C22" s="18" t="s">
        <v>6</v>
      </c>
      <c r="D22" s="19" t="s">
        <v>7</v>
      </c>
      <c r="E22" s="20" t="s">
        <v>21</v>
      </c>
      <c r="F22" s="29">
        <v>4268</v>
      </c>
      <c r="G22" s="29"/>
      <c r="H22" s="29">
        <f t="shared" si="0"/>
        <v>4268</v>
      </c>
    </row>
    <row r="23" spans="1:8" ht="24.75" hidden="1" x14ac:dyDescent="0.25">
      <c r="A23" s="1" t="s">
        <v>22</v>
      </c>
      <c r="B23" s="2" t="s">
        <v>23</v>
      </c>
      <c r="C23" s="2" t="s">
        <v>6</v>
      </c>
      <c r="D23" s="3" t="s">
        <v>14</v>
      </c>
      <c r="E23" s="4" t="s">
        <v>24</v>
      </c>
      <c r="F23" s="30">
        <v>3872</v>
      </c>
      <c r="G23" s="30"/>
      <c r="H23" s="30">
        <f t="shared" si="0"/>
        <v>3872</v>
      </c>
    </row>
    <row r="24" spans="1:8" hidden="1" x14ac:dyDescent="0.25">
      <c r="A24" s="1" t="s">
        <v>25</v>
      </c>
      <c r="B24" s="2" t="s">
        <v>13</v>
      </c>
      <c r="C24" s="2" t="s">
        <v>6</v>
      </c>
      <c r="D24" s="3" t="s">
        <v>14</v>
      </c>
      <c r="E24" s="4" t="s">
        <v>26</v>
      </c>
      <c r="F24" s="30">
        <v>230</v>
      </c>
      <c r="G24" s="30"/>
      <c r="H24" s="30">
        <f t="shared" si="0"/>
        <v>230</v>
      </c>
    </row>
    <row r="25" spans="1:8" ht="36.75" hidden="1" x14ac:dyDescent="0.25">
      <c r="A25" s="1" t="s">
        <v>27</v>
      </c>
      <c r="B25" s="2" t="s">
        <v>23</v>
      </c>
      <c r="C25" s="2" t="s">
        <v>6</v>
      </c>
      <c r="D25" s="3" t="s">
        <v>14</v>
      </c>
      <c r="E25" s="4" t="s">
        <v>28</v>
      </c>
      <c r="F25" s="30">
        <v>166</v>
      </c>
      <c r="G25" s="30"/>
      <c r="H25" s="30">
        <f t="shared" si="0"/>
        <v>166</v>
      </c>
    </row>
    <row r="26" spans="1:8" s="23" customFormat="1" ht="24" x14ac:dyDescent="0.2">
      <c r="A26" s="17" t="s">
        <v>29</v>
      </c>
      <c r="B26" s="18" t="s">
        <v>5</v>
      </c>
      <c r="C26" s="18" t="s">
        <v>6</v>
      </c>
      <c r="D26" s="19" t="s">
        <v>7</v>
      </c>
      <c r="E26" s="20" t="s">
        <v>30</v>
      </c>
      <c r="F26" s="29">
        <v>2216</v>
      </c>
      <c r="G26" s="29"/>
      <c r="H26" s="29">
        <f t="shared" si="0"/>
        <v>2216</v>
      </c>
    </row>
    <row r="27" spans="1:8" ht="24.75" hidden="1" x14ac:dyDescent="0.25">
      <c r="A27" s="1" t="s">
        <v>31</v>
      </c>
      <c r="B27" s="2" t="s">
        <v>13</v>
      </c>
      <c r="C27" s="2" t="s">
        <v>6</v>
      </c>
      <c r="D27" s="3" t="s">
        <v>14</v>
      </c>
      <c r="E27" s="4" t="s">
        <v>32</v>
      </c>
      <c r="F27" s="30">
        <v>2216</v>
      </c>
      <c r="G27" s="30"/>
      <c r="H27" s="30">
        <f t="shared" si="0"/>
        <v>2216</v>
      </c>
    </row>
    <row r="28" spans="1:8" s="23" customFormat="1" ht="14.25" x14ac:dyDescent="0.2">
      <c r="A28" s="17" t="s">
        <v>33</v>
      </c>
      <c r="B28" s="18" t="s">
        <v>5</v>
      </c>
      <c r="C28" s="18" t="s">
        <v>6</v>
      </c>
      <c r="D28" s="19" t="s">
        <v>7</v>
      </c>
      <c r="E28" s="20" t="s">
        <v>34</v>
      </c>
      <c r="F28" s="29">
        <v>2179</v>
      </c>
      <c r="G28" s="29"/>
      <c r="H28" s="29">
        <f t="shared" si="0"/>
        <v>2179</v>
      </c>
    </row>
    <row r="29" spans="1:8" ht="36.75" hidden="1" x14ac:dyDescent="0.25">
      <c r="A29" s="1" t="s">
        <v>35</v>
      </c>
      <c r="B29" s="2" t="s">
        <v>13</v>
      </c>
      <c r="C29" s="2" t="s">
        <v>6</v>
      </c>
      <c r="D29" s="3" t="s">
        <v>14</v>
      </c>
      <c r="E29" s="4" t="s">
        <v>36</v>
      </c>
      <c r="F29" s="30">
        <v>2179</v>
      </c>
      <c r="G29" s="30"/>
      <c r="H29" s="30">
        <f t="shared" si="0"/>
        <v>2179</v>
      </c>
    </row>
    <row r="30" spans="1:8" s="23" customFormat="1" ht="36" x14ac:dyDescent="0.2">
      <c r="A30" s="17" t="s">
        <v>37</v>
      </c>
      <c r="B30" s="18" t="s">
        <v>5</v>
      </c>
      <c r="C30" s="18" t="s">
        <v>6</v>
      </c>
      <c r="D30" s="19" t="s">
        <v>7</v>
      </c>
      <c r="E30" s="20" t="s">
        <v>38</v>
      </c>
      <c r="F30" s="29">
        <v>11976</v>
      </c>
      <c r="G30" s="29"/>
      <c r="H30" s="29">
        <f t="shared" si="0"/>
        <v>11976</v>
      </c>
    </row>
    <row r="31" spans="1:8" ht="72.75" x14ac:dyDescent="0.25">
      <c r="A31" s="1" t="s">
        <v>39</v>
      </c>
      <c r="B31" s="2" t="s">
        <v>40</v>
      </c>
      <c r="C31" s="2" t="s">
        <v>6</v>
      </c>
      <c r="D31" s="3" t="s">
        <v>41</v>
      </c>
      <c r="E31" s="4" t="s">
        <v>42</v>
      </c>
      <c r="F31" s="30">
        <v>10856</v>
      </c>
      <c r="G31" s="30"/>
      <c r="H31" s="30">
        <f t="shared" si="0"/>
        <v>10856</v>
      </c>
    </row>
    <row r="32" spans="1:8" ht="60.75" x14ac:dyDescent="0.25">
      <c r="A32" s="1" t="s">
        <v>43</v>
      </c>
      <c r="B32" s="2" t="s">
        <v>40</v>
      </c>
      <c r="C32" s="2" t="s">
        <v>6</v>
      </c>
      <c r="D32" s="3" t="s">
        <v>41</v>
      </c>
      <c r="E32" s="4" t="s">
        <v>44</v>
      </c>
      <c r="F32" s="30">
        <v>900</v>
      </c>
      <c r="G32" s="30"/>
      <c r="H32" s="30">
        <f t="shared" si="0"/>
        <v>900</v>
      </c>
    </row>
    <row r="33" spans="1:8" ht="36.75" x14ac:dyDescent="0.25">
      <c r="A33" s="1" t="s">
        <v>45</v>
      </c>
      <c r="B33" s="2" t="s">
        <v>40</v>
      </c>
      <c r="C33" s="2" t="s">
        <v>6</v>
      </c>
      <c r="D33" s="3" t="s">
        <v>41</v>
      </c>
      <c r="E33" s="4" t="s">
        <v>46</v>
      </c>
      <c r="F33" s="30">
        <v>70</v>
      </c>
      <c r="G33" s="30"/>
      <c r="H33" s="30">
        <f t="shared" si="0"/>
        <v>70</v>
      </c>
    </row>
    <row r="34" spans="1:8" ht="60.75" x14ac:dyDescent="0.25">
      <c r="A34" s="1" t="s">
        <v>47</v>
      </c>
      <c r="B34" s="2" t="s">
        <v>40</v>
      </c>
      <c r="C34" s="2" t="s">
        <v>6</v>
      </c>
      <c r="D34" s="3" t="s">
        <v>41</v>
      </c>
      <c r="E34" s="4" t="s">
        <v>48</v>
      </c>
      <c r="F34" s="30">
        <v>150</v>
      </c>
      <c r="G34" s="30"/>
      <c r="H34" s="30">
        <f t="shared" si="0"/>
        <v>150</v>
      </c>
    </row>
    <row r="35" spans="1:8" s="23" customFormat="1" ht="24" x14ac:dyDescent="0.2">
      <c r="A35" s="17" t="s">
        <v>49</v>
      </c>
      <c r="B35" s="18" t="s">
        <v>5</v>
      </c>
      <c r="C35" s="18" t="s">
        <v>6</v>
      </c>
      <c r="D35" s="19" t="s">
        <v>7</v>
      </c>
      <c r="E35" s="20" t="s">
        <v>50</v>
      </c>
      <c r="F35" s="29">
        <v>5220</v>
      </c>
      <c r="G35" s="29"/>
      <c r="H35" s="29">
        <f t="shared" si="0"/>
        <v>5220</v>
      </c>
    </row>
    <row r="36" spans="1:8" s="23" customFormat="1" ht="15" hidden="1" customHeight="1" x14ac:dyDescent="0.25">
      <c r="A36" s="1" t="s">
        <v>159</v>
      </c>
      <c r="B36" s="2" t="s">
        <v>13</v>
      </c>
      <c r="C36" s="2" t="s">
        <v>6</v>
      </c>
      <c r="D36" s="3" t="s">
        <v>41</v>
      </c>
      <c r="E36" s="4" t="s">
        <v>160</v>
      </c>
      <c r="F36" s="29"/>
      <c r="G36" s="30"/>
      <c r="H36" s="30">
        <f t="shared" si="0"/>
        <v>0</v>
      </c>
    </row>
    <row r="37" spans="1:8" ht="48.75" hidden="1" x14ac:dyDescent="0.25">
      <c r="A37" s="1" t="s">
        <v>51</v>
      </c>
      <c r="B37" s="2" t="s">
        <v>13</v>
      </c>
      <c r="C37" s="2" t="s">
        <v>6</v>
      </c>
      <c r="D37" s="3" t="s">
        <v>41</v>
      </c>
      <c r="E37" s="4" t="s">
        <v>52</v>
      </c>
      <c r="F37" s="30">
        <v>5220</v>
      </c>
      <c r="G37" s="30"/>
      <c r="H37" s="30">
        <f t="shared" si="0"/>
        <v>5220</v>
      </c>
    </row>
    <row r="38" spans="1:8" ht="36.75" hidden="1" x14ac:dyDescent="0.25">
      <c r="A38" s="1" t="s">
        <v>162</v>
      </c>
      <c r="B38" s="2" t="s">
        <v>13</v>
      </c>
      <c r="C38" s="2" t="s">
        <v>6</v>
      </c>
      <c r="D38" s="3" t="s">
        <v>41</v>
      </c>
      <c r="E38" s="4" t="s">
        <v>161</v>
      </c>
      <c r="F38" s="30"/>
      <c r="G38" s="30"/>
      <c r="H38" s="30">
        <f t="shared" si="0"/>
        <v>0</v>
      </c>
    </row>
    <row r="39" spans="1:8" s="23" customFormat="1" ht="24" x14ac:dyDescent="0.2">
      <c r="A39" s="17" t="s">
        <v>53</v>
      </c>
      <c r="B39" s="18" t="s">
        <v>5</v>
      </c>
      <c r="C39" s="18" t="s">
        <v>6</v>
      </c>
      <c r="D39" s="19" t="s">
        <v>7</v>
      </c>
      <c r="E39" s="20" t="s">
        <v>54</v>
      </c>
      <c r="F39" s="29">
        <v>1450</v>
      </c>
      <c r="G39" s="29">
        <v>1820</v>
      </c>
      <c r="H39" s="29">
        <f t="shared" si="0"/>
        <v>3270</v>
      </c>
    </row>
    <row r="40" spans="1:8" ht="72.75" x14ac:dyDescent="0.25">
      <c r="A40" s="1" t="s">
        <v>55</v>
      </c>
      <c r="B40" s="2" t="s">
        <v>40</v>
      </c>
      <c r="C40" s="2" t="s">
        <v>6</v>
      </c>
      <c r="D40" s="3" t="s">
        <v>56</v>
      </c>
      <c r="E40" s="4" t="s">
        <v>57</v>
      </c>
      <c r="F40" s="30">
        <v>400</v>
      </c>
      <c r="G40" s="30">
        <v>1820</v>
      </c>
      <c r="H40" s="30">
        <f t="shared" si="0"/>
        <v>2220</v>
      </c>
    </row>
    <row r="41" spans="1:8" ht="48.75" x14ac:dyDescent="0.25">
      <c r="A41" s="1" t="s">
        <v>58</v>
      </c>
      <c r="B41" s="2" t="s">
        <v>40</v>
      </c>
      <c r="C41" s="2" t="s">
        <v>6</v>
      </c>
      <c r="D41" s="3" t="s">
        <v>59</v>
      </c>
      <c r="E41" s="4" t="s">
        <v>60</v>
      </c>
      <c r="F41" s="30">
        <v>800</v>
      </c>
      <c r="G41" s="30"/>
      <c r="H41" s="30">
        <f t="shared" si="0"/>
        <v>800</v>
      </c>
    </row>
    <row r="42" spans="1:8" ht="84.75" x14ac:dyDescent="0.25">
      <c r="A42" s="1" t="s">
        <v>61</v>
      </c>
      <c r="B42" s="2" t="s">
        <v>40</v>
      </c>
      <c r="C42" s="2" t="s">
        <v>6</v>
      </c>
      <c r="D42" s="3" t="s">
        <v>59</v>
      </c>
      <c r="E42" s="4" t="s">
        <v>62</v>
      </c>
      <c r="F42" s="30">
        <v>250</v>
      </c>
      <c r="G42" s="30"/>
      <c r="H42" s="30">
        <f t="shared" si="0"/>
        <v>250</v>
      </c>
    </row>
    <row r="43" spans="1:8" s="23" customFormat="1" ht="14.25" x14ac:dyDescent="0.2">
      <c r="A43" s="17" t="s">
        <v>63</v>
      </c>
      <c r="B43" s="18" t="s">
        <v>5</v>
      </c>
      <c r="C43" s="18" t="s">
        <v>6</v>
      </c>
      <c r="D43" s="19" t="s">
        <v>7</v>
      </c>
      <c r="E43" s="20" t="s">
        <v>64</v>
      </c>
      <c r="F43" s="29">
        <v>1516</v>
      </c>
      <c r="G43" s="29"/>
      <c r="H43" s="29">
        <f t="shared" si="0"/>
        <v>1516</v>
      </c>
    </row>
    <row r="44" spans="1:8" s="23" customFormat="1" ht="84.75" hidden="1" x14ac:dyDescent="0.25">
      <c r="A44" s="1" t="s">
        <v>139</v>
      </c>
      <c r="B44" s="2" t="s">
        <v>13</v>
      </c>
      <c r="C44" s="2" t="s">
        <v>6</v>
      </c>
      <c r="D44" s="3" t="s">
        <v>66</v>
      </c>
      <c r="E44" s="4" t="s">
        <v>140</v>
      </c>
      <c r="F44" s="30"/>
      <c r="G44" s="30">
        <v>25</v>
      </c>
      <c r="H44" s="30">
        <f t="shared" si="0"/>
        <v>25</v>
      </c>
    </row>
    <row r="45" spans="1:8" s="23" customFormat="1" ht="63.75" hidden="1" customHeight="1" x14ac:dyDescent="0.25">
      <c r="A45" s="1" t="s">
        <v>141</v>
      </c>
      <c r="B45" s="2" t="s">
        <v>13</v>
      </c>
      <c r="C45" s="2" t="s">
        <v>6</v>
      </c>
      <c r="D45" s="3" t="s">
        <v>66</v>
      </c>
      <c r="E45" s="4" t="s">
        <v>142</v>
      </c>
      <c r="F45" s="30"/>
      <c r="G45" s="30">
        <v>20</v>
      </c>
      <c r="H45" s="30">
        <f t="shared" si="0"/>
        <v>20</v>
      </c>
    </row>
    <row r="46" spans="1:8" s="23" customFormat="1" ht="84.75" hidden="1" x14ac:dyDescent="0.25">
      <c r="A46" s="1" t="s">
        <v>143</v>
      </c>
      <c r="B46" s="2" t="s">
        <v>13</v>
      </c>
      <c r="C46" s="2" t="s">
        <v>6</v>
      </c>
      <c r="D46" s="3" t="s">
        <v>66</v>
      </c>
      <c r="E46" s="4" t="s">
        <v>144</v>
      </c>
      <c r="F46" s="30"/>
      <c r="G46" s="30">
        <v>5</v>
      </c>
      <c r="H46" s="30">
        <f t="shared" si="0"/>
        <v>5</v>
      </c>
    </row>
    <row r="47" spans="1:8" s="23" customFormat="1" ht="96.75" hidden="1" x14ac:dyDescent="0.25">
      <c r="A47" s="1" t="s">
        <v>145</v>
      </c>
      <c r="B47" s="2" t="s">
        <v>13</v>
      </c>
      <c r="C47" s="2" t="s">
        <v>6</v>
      </c>
      <c r="D47" s="3" t="s">
        <v>66</v>
      </c>
      <c r="E47" s="4" t="s">
        <v>146</v>
      </c>
      <c r="F47" s="30"/>
      <c r="G47" s="30">
        <v>5</v>
      </c>
      <c r="H47" s="30">
        <f t="shared" si="0"/>
        <v>5</v>
      </c>
    </row>
    <row r="48" spans="1:8" s="23" customFormat="1" ht="60.75" hidden="1" x14ac:dyDescent="0.25">
      <c r="A48" s="1" t="s">
        <v>147</v>
      </c>
      <c r="B48" s="2" t="s">
        <v>13</v>
      </c>
      <c r="C48" s="2" t="s">
        <v>6</v>
      </c>
      <c r="D48" s="3" t="s">
        <v>66</v>
      </c>
      <c r="E48" s="4" t="s">
        <v>148</v>
      </c>
      <c r="F48" s="30"/>
      <c r="G48" s="30">
        <v>30</v>
      </c>
      <c r="H48" s="30">
        <f t="shared" si="0"/>
        <v>30</v>
      </c>
    </row>
    <row r="49" spans="1:8" s="23" customFormat="1" ht="72.75" hidden="1" x14ac:dyDescent="0.25">
      <c r="A49" s="1" t="s">
        <v>149</v>
      </c>
      <c r="B49" s="2" t="s">
        <v>13</v>
      </c>
      <c r="C49" s="2" t="s">
        <v>6</v>
      </c>
      <c r="D49" s="3" t="s">
        <v>66</v>
      </c>
      <c r="E49" s="4" t="s">
        <v>150</v>
      </c>
      <c r="F49" s="30"/>
      <c r="G49" s="30">
        <v>50</v>
      </c>
      <c r="H49" s="30">
        <f t="shared" si="0"/>
        <v>50</v>
      </c>
    </row>
    <row r="50" spans="1:8" s="23" customFormat="1" ht="60.75" hidden="1" x14ac:dyDescent="0.25">
      <c r="A50" s="1" t="s">
        <v>157</v>
      </c>
      <c r="B50" s="2" t="s">
        <v>40</v>
      </c>
      <c r="C50" s="2" t="s">
        <v>6</v>
      </c>
      <c r="D50" s="3" t="s">
        <v>66</v>
      </c>
      <c r="E50" s="4" t="s">
        <v>158</v>
      </c>
      <c r="F50" s="30"/>
      <c r="G50" s="30">
        <v>200</v>
      </c>
      <c r="H50" s="30">
        <f t="shared" si="0"/>
        <v>200</v>
      </c>
    </row>
    <row r="51" spans="1:8" s="23" customFormat="1" ht="60.75" hidden="1" x14ac:dyDescent="0.25">
      <c r="A51" s="1" t="s">
        <v>151</v>
      </c>
      <c r="B51" s="2" t="s">
        <v>13</v>
      </c>
      <c r="C51" s="2" t="s">
        <v>6</v>
      </c>
      <c r="D51" s="3" t="s">
        <v>66</v>
      </c>
      <c r="E51" s="4" t="s">
        <v>152</v>
      </c>
      <c r="F51" s="30"/>
      <c r="G51" s="30">
        <v>966</v>
      </c>
      <c r="H51" s="30">
        <f t="shared" si="0"/>
        <v>966</v>
      </c>
    </row>
    <row r="52" spans="1:8" s="23" customFormat="1" ht="60.75" hidden="1" x14ac:dyDescent="0.25">
      <c r="A52" s="1" t="s">
        <v>153</v>
      </c>
      <c r="B52" s="2" t="s">
        <v>13</v>
      </c>
      <c r="C52" s="2" t="s">
        <v>6</v>
      </c>
      <c r="D52" s="3" t="s">
        <v>66</v>
      </c>
      <c r="E52" s="4" t="s">
        <v>154</v>
      </c>
      <c r="F52" s="30"/>
      <c r="G52" s="30">
        <v>15</v>
      </c>
      <c r="H52" s="30">
        <f t="shared" si="0"/>
        <v>15</v>
      </c>
    </row>
    <row r="53" spans="1:8" s="23" customFormat="1" ht="72.75" hidden="1" x14ac:dyDescent="0.25">
      <c r="A53" s="1" t="s">
        <v>155</v>
      </c>
      <c r="B53" s="2" t="s">
        <v>13</v>
      </c>
      <c r="C53" s="2" t="s">
        <v>6</v>
      </c>
      <c r="D53" s="3" t="s">
        <v>66</v>
      </c>
      <c r="E53" s="4" t="s">
        <v>156</v>
      </c>
      <c r="F53" s="30"/>
      <c r="G53" s="30">
        <v>200</v>
      </c>
      <c r="H53" s="30">
        <f t="shared" si="0"/>
        <v>200</v>
      </c>
    </row>
    <row r="54" spans="1:8" ht="84.75" hidden="1" x14ac:dyDescent="0.25">
      <c r="A54" s="1" t="s">
        <v>65</v>
      </c>
      <c r="B54" s="2" t="s">
        <v>13</v>
      </c>
      <c r="C54" s="2" t="s">
        <v>6</v>
      </c>
      <c r="D54" s="3" t="s">
        <v>66</v>
      </c>
      <c r="E54" s="4" t="s">
        <v>67</v>
      </c>
      <c r="F54" s="30">
        <v>22</v>
      </c>
      <c r="G54" s="30">
        <v>-22</v>
      </c>
      <c r="H54" s="30">
        <f t="shared" si="0"/>
        <v>0</v>
      </c>
    </row>
    <row r="55" spans="1:8" ht="48.75" hidden="1" x14ac:dyDescent="0.25">
      <c r="A55" s="1" t="s">
        <v>68</v>
      </c>
      <c r="B55" s="2" t="s">
        <v>13</v>
      </c>
      <c r="C55" s="2" t="s">
        <v>6</v>
      </c>
      <c r="D55" s="3" t="s">
        <v>66</v>
      </c>
      <c r="E55" s="4" t="s">
        <v>69</v>
      </c>
      <c r="F55" s="30">
        <v>74</v>
      </c>
      <c r="G55" s="30">
        <v>-74</v>
      </c>
      <c r="H55" s="30">
        <f t="shared" si="0"/>
        <v>0</v>
      </c>
    </row>
    <row r="56" spans="1:8" ht="48.75" hidden="1" x14ac:dyDescent="0.25">
      <c r="A56" s="1" t="s">
        <v>70</v>
      </c>
      <c r="B56" s="2" t="s">
        <v>40</v>
      </c>
      <c r="C56" s="2" t="s">
        <v>6</v>
      </c>
      <c r="D56" s="3" t="s">
        <v>66</v>
      </c>
      <c r="E56" s="4" t="s">
        <v>71</v>
      </c>
      <c r="F56" s="30">
        <v>124</v>
      </c>
      <c r="G56" s="30">
        <v>-124</v>
      </c>
      <c r="H56" s="30">
        <f t="shared" si="0"/>
        <v>0</v>
      </c>
    </row>
    <row r="57" spans="1:8" ht="24.75" hidden="1" x14ac:dyDescent="0.25">
      <c r="A57" s="1" t="s">
        <v>72</v>
      </c>
      <c r="B57" s="2" t="s">
        <v>13</v>
      </c>
      <c r="C57" s="2" t="s">
        <v>6</v>
      </c>
      <c r="D57" s="3" t="s">
        <v>66</v>
      </c>
      <c r="E57" s="4" t="s">
        <v>73</v>
      </c>
      <c r="F57" s="30">
        <v>74</v>
      </c>
      <c r="G57" s="30">
        <v>-74</v>
      </c>
      <c r="H57" s="30">
        <f t="shared" si="0"/>
        <v>0</v>
      </c>
    </row>
    <row r="58" spans="1:8" ht="24.75" hidden="1" x14ac:dyDescent="0.25">
      <c r="A58" s="1" t="s">
        <v>74</v>
      </c>
      <c r="B58" s="2" t="s">
        <v>13</v>
      </c>
      <c r="C58" s="2" t="s">
        <v>6</v>
      </c>
      <c r="D58" s="3" t="s">
        <v>66</v>
      </c>
      <c r="E58" s="4" t="s">
        <v>75</v>
      </c>
      <c r="F58" s="30">
        <v>434</v>
      </c>
      <c r="G58" s="30">
        <v>-434</v>
      </c>
      <c r="H58" s="30">
        <f t="shared" si="0"/>
        <v>0</v>
      </c>
    </row>
    <row r="59" spans="1:8" ht="60.75" hidden="1" x14ac:dyDescent="0.25">
      <c r="A59" s="1" t="s">
        <v>76</v>
      </c>
      <c r="B59" s="2" t="s">
        <v>40</v>
      </c>
      <c r="C59" s="2" t="s">
        <v>6</v>
      </c>
      <c r="D59" s="3" t="s">
        <v>66</v>
      </c>
      <c r="E59" s="4" t="s">
        <v>77</v>
      </c>
      <c r="F59" s="30">
        <v>25</v>
      </c>
      <c r="G59" s="30">
        <v>-25</v>
      </c>
      <c r="H59" s="30">
        <f t="shared" si="0"/>
        <v>0</v>
      </c>
    </row>
    <row r="60" spans="1:8" ht="36.75" hidden="1" x14ac:dyDescent="0.25">
      <c r="A60" s="1" t="s">
        <v>78</v>
      </c>
      <c r="B60" s="2" t="s">
        <v>40</v>
      </c>
      <c r="C60" s="2" t="s">
        <v>6</v>
      </c>
      <c r="D60" s="3" t="s">
        <v>66</v>
      </c>
      <c r="E60" s="4" t="s">
        <v>79</v>
      </c>
      <c r="F60" s="30">
        <v>68</v>
      </c>
      <c r="G60" s="30">
        <v>-68</v>
      </c>
      <c r="H60" s="30">
        <f t="shared" si="0"/>
        <v>0</v>
      </c>
    </row>
    <row r="61" spans="1:8" ht="60.75" hidden="1" x14ac:dyDescent="0.25">
      <c r="A61" s="1" t="s">
        <v>80</v>
      </c>
      <c r="B61" s="2" t="s">
        <v>13</v>
      </c>
      <c r="C61" s="2" t="s">
        <v>6</v>
      </c>
      <c r="D61" s="3" t="s">
        <v>66</v>
      </c>
      <c r="E61" s="4" t="s">
        <v>81</v>
      </c>
      <c r="F61" s="30">
        <v>155</v>
      </c>
      <c r="G61" s="30">
        <v>-155</v>
      </c>
      <c r="H61" s="30">
        <f t="shared" si="0"/>
        <v>0</v>
      </c>
    </row>
    <row r="62" spans="1:8" ht="36.75" hidden="1" x14ac:dyDescent="0.25">
      <c r="A62" s="1" t="s">
        <v>82</v>
      </c>
      <c r="B62" s="2" t="s">
        <v>40</v>
      </c>
      <c r="C62" s="2" t="s">
        <v>6</v>
      </c>
      <c r="D62" s="3" t="s">
        <v>66</v>
      </c>
      <c r="E62" s="4" t="s">
        <v>83</v>
      </c>
      <c r="F62" s="30">
        <v>540</v>
      </c>
      <c r="G62" s="30">
        <v>-540</v>
      </c>
      <c r="H62" s="30">
        <f t="shared" si="0"/>
        <v>0</v>
      </c>
    </row>
    <row r="63" spans="1:8" s="23" customFormat="1" ht="14.25" x14ac:dyDescent="0.2">
      <c r="A63" s="17" t="s">
        <v>84</v>
      </c>
      <c r="B63" s="18" t="s">
        <v>5</v>
      </c>
      <c r="C63" s="18" t="s">
        <v>6</v>
      </c>
      <c r="D63" s="19" t="s">
        <v>7</v>
      </c>
      <c r="E63" s="20" t="s">
        <v>85</v>
      </c>
      <c r="F63" s="29">
        <v>82</v>
      </c>
      <c r="G63" s="29">
        <v>53</v>
      </c>
      <c r="H63" s="29">
        <f t="shared" si="0"/>
        <v>135</v>
      </c>
    </row>
    <row r="64" spans="1:8" ht="24.75" hidden="1" x14ac:dyDescent="0.25">
      <c r="A64" s="1" t="s">
        <v>86</v>
      </c>
      <c r="B64" s="2" t="s">
        <v>40</v>
      </c>
      <c r="C64" s="2" t="s">
        <v>6</v>
      </c>
      <c r="D64" s="3" t="s">
        <v>87</v>
      </c>
      <c r="E64" s="4" t="s">
        <v>88</v>
      </c>
      <c r="F64" s="30">
        <v>82</v>
      </c>
      <c r="G64" s="30"/>
      <c r="H64" s="30">
        <f t="shared" si="0"/>
        <v>82</v>
      </c>
    </row>
    <row r="65" spans="1:8" s="23" customFormat="1" ht="14.25" x14ac:dyDescent="0.2">
      <c r="A65" s="17" t="s">
        <v>89</v>
      </c>
      <c r="B65" s="18" t="s">
        <v>5</v>
      </c>
      <c r="C65" s="18" t="s">
        <v>6</v>
      </c>
      <c r="D65" s="19" t="s">
        <v>7</v>
      </c>
      <c r="E65" s="20" t="s">
        <v>90</v>
      </c>
      <c r="F65" s="29">
        <v>614980.6</v>
      </c>
      <c r="G65" s="29">
        <f>G66</f>
        <v>11150.9949</v>
      </c>
      <c r="H65" s="29">
        <f t="shared" si="0"/>
        <v>626131.59490000003</v>
      </c>
    </row>
    <row r="66" spans="1:8" s="23" customFormat="1" ht="24" x14ac:dyDescent="0.2">
      <c r="A66" s="17" t="s">
        <v>91</v>
      </c>
      <c r="B66" s="18" t="s">
        <v>5</v>
      </c>
      <c r="C66" s="18" t="s">
        <v>6</v>
      </c>
      <c r="D66" s="19" t="s">
        <v>7</v>
      </c>
      <c r="E66" s="20" t="s">
        <v>92</v>
      </c>
      <c r="F66" s="29">
        <v>614980.6</v>
      </c>
      <c r="G66" s="29">
        <f>SUM(G67:G83)</f>
        <v>11150.9949</v>
      </c>
      <c r="H66" s="29">
        <f t="shared" si="0"/>
        <v>626131.59490000003</v>
      </c>
    </row>
    <row r="67" spans="1:8" x14ac:dyDescent="0.25">
      <c r="A67" s="1" t="s">
        <v>93</v>
      </c>
      <c r="B67" s="2" t="s">
        <v>40</v>
      </c>
      <c r="C67" s="2" t="s">
        <v>6</v>
      </c>
      <c r="D67" s="3" t="s">
        <v>94</v>
      </c>
      <c r="E67" s="4" t="s">
        <v>95</v>
      </c>
      <c r="F67" s="30">
        <v>53889</v>
      </c>
      <c r="G67" s="30"/>
      <c r="H67" s="30">
        <f t="shared" si="0"/>
        <v>53889</v>
      </c>
    </row>
    <row r="68" spans="1:8" ht="24.75" x14ac:dyDescent="0.25">
      <c r="A68" s="1" t="s">
        <v>118</v>
      </c>
      <c r="B68" s="2" t="s">
        <v>40</v>
      </c>
      <c r="C68" s="2" t="s">
        <v>6</v>
      </c>
      <c r="D68" s="3" t="s">
        <v>94</v>
      </c>
      <c r="E68" s="24" t="s">
        <v>119</v>
      </c>
      <c r="F68" s="30">
        <v>3571.6</v>
      </c>
      <c r="G68" s="30">
        <f>1950.4+1452+6992.6</f>
        <v>10395</v>
      </c>
      <c r="H68" s="30">
        <f t="shared" si="0"/>
        <v>13966.6</v>
      </c>
    </row>
    <row r="69" spans="1:8" ht="36.75" x14ac:dyDescent="0.25">
      <c r="A69" s="1" t="s">
        <v>130</v>
      </c>
      <c r="B69" s="2" t="s">
        <v>40</v>
      </c>
      <c r="C69" s="2" t="s">
        <v>6</v>
      </c>
      <c r="D69" s="3" t="s">
        <v>94</v>
      </c>
      <c r="E69" s="24" t="s">
        <v>131</v>
      </c>
      <c r="F69" s="30">
        <v>2204.1999999999998</v>
      </c>
      <c r="G69" s="30"/>
      <c r="H69" s="30">
        <f>F69+G69</f>
        <v>2204.1999999999998</v>
      </c>
    </row>
    <row r="70" spans="1:8" ht="48.75" x14ac:dyDescent="0.25">
      <c r="A70" s="1" t="s">
        <v>96</v>
      </c>
      <c r="B70" s="2" t="s">
        <v>40</v>
      </c>
      <c r="C70" s="2" t="s">
        <v>6</v>
      </c>
      <c r="D70" s="3" t="s">
        <v>94</v>
      </c>
      <c r="E70" s="24" t="s">
        <v>97</v>
      </c>
      <c r="F70" s="30">
        <v>893</v>
      </c>
      <c r="G70" s="30"/>
      <c r="H70" s="30">
        <f t="shared" si="0"/>
        <v>893</v>
      </c>
    </row>
    <row r="71" spans="1:8" ht="36.75" x14ac:dyDescent="0.25">
      <c r="A71" s="1" t="s">
        <v>120</v>
      </c>
      <c r="B71" s="2" t="s">
        <v>40</v>
      </c>
      <c r="C71" s="2" t="s">
        <v>6</v>
      </c>
      <c r="D71" s="2" t="s">
        <v>94</v>
      </c>
      <c r="E71" s="24" t="s">
        <v>121</v>
      </c>
      <c r="F71" s="30">
        <v>24670</v>
      </c>
      <c r="G71" s="30"/>
      <c r="H71" s="30">
        <f t="shared" si="0"/>
        <v>24670</v>
      </c>
    </row>
    <row r="72" spans="1:8" ht="48.75" x14ac:dyDescent="0.25">
      <c r="A72" s="1" t="s">
        <v>126</v>
      </c>
      <c r="B72" s="2" t="s">
        <v>40</v>
      </c>
      <c r="C72" s="2" t="s">
        <v>6</v>
      </c>
      <c r="D72" s="2" t="s">
        <v>94</v>
      </c>
      <c r="E72" s="24" t="s">
        <v>127</v>
      </c>
      <c r="F72" s="30">
        <v>2000</v>
      </c>
      <c r="G72" s="30"/>
      <c r="H72" s="30">
        <f>F72+G72</f>
        <v>2000</v>
      </c>
    </row>
    <row r="73" spans="1:8" x14ac:dyDescent="0.25">
      <c r="A73" s="1" t="s">
        <v>98</v>
      </c>
      <c r="B73" s="2" t="s">
        <v>40</v>
      </c>
      <c r="C73" s="2" t="s">
        <v>6</v>
      </c>
      <c r="D73" s="2" t="s">
        <v>94</v>
      </c>
      <c r="E73" s="4" t="s">
        <v>99</v>
      </c>
      <c r="F73" s="30">
        <v>38259.300000000003</v>
      </c>
      <c r="G73" s="30">
        <v>755.99490000000003</v>
      </c>
      <c r="H73" s="30">
        <f t="shared" si="0"/>
        <v>39015.294900000001</v>
      </c>
    </row>
    <row r="74" spans="1:8" ht="36.75" x14ac:dyDescent="0.25">
      <c r="A74" s="1" t="s">
        <v>100</v>
      </c>
      <c r="B74" s="2" t="s">
        <v>40</v>
      </c>
      <c r="C74" s="2" t="s">
        <v>6</v>
      </c>
      <c r="D74" s="3" t="s">
        <v>94</v>
      </c>
      <c r="E74" s="4" t="s">
        <v>101</v>
      </c>
      <c r="F74" s="30">
        <v>449521.7</v>
      </c>
      <c r="G74" s="30"/>
      <c r="H74" s="30">
        <f t="shared" si="0"/>
        <v>449521.7</v>
      </c>
    </row>
    <row r="75" spans="1:8" ht="48.75" x14ac:dyDescent="0.25">
      <c r="A75" s="1" t="s">
        <v>102</v>
      </c>
      <c r="B75" s="2" t="s">
        <v>40</v>
      </c>
      <c r="C75" s="2" t="s">
        <v>6</v>
      </c>
      <c r="D75" s="3" t="s">
        <v>94</v>
      </c>
      <c r="E75" s="4" t="s">
        <v>103</v>
      </c>
      <c r="F75" s="30">
        <v>10147.200000000001</v>
      </c>
      <c r="G75" s="30"/>
      <c r="H75" s="30">
        <f t="shared" si="0"/>
        <v>10147.200000000001</v>
      </c>
    </row>
    <row r="76" spans="1:8" ht="84.75" x14ac:dyDescent="0.25">
      <c r="A76" s="1" t="s">
        <v>104</v>
      </c>
      <c r="B76" s="2" t="s">
        <v>40</v>
      </c>
      <c r="C76" s="2" t="s">
        <v>6</v>
      </c>
      <c r="D76" s="3" t="s">
        <v>94</v>
      </c>
      <c r="E76" s="4" t="s">
        <v>105</v>
      </c>
      <c r="F76" s="30">
        <v>1909.2</v>
      </c>
      <c r="G76" s="30"/>
      <c r="H76" s="30">
        <f t="shared" si="0"/>
        <v>1909.2</v>
      </c>
    </row>
    <row r="77" spans="1:8" ht="48.75" x14ac:dyDescent="0.25">
      <c r="A77" s="1" t="s">
        <v>106</v>
      </c>
      <c r="B77" s="2" t="s">
        <v>40</v>
      </c>
      <c r="C77" s="2" t="s">
        <v>6</v>
      </c>
      <c r="D77" s="3" t="s">
        <v>94</v>
      </c>
      <c r="E77" s="4" t="s">
        <v>107</v>
      </c>
      <c r="F77" s="30">
        <v>0</v>
      </c>
      <c r="G77" s="30"/>
      <c r="H77" s="30">
        <f t="shared" si="0"/>
        <v>0</v>
      </c>
    </row>
    <row r="78" spans="1:8" ht="72.75" x14ac:dyDescent="0.25">
      <c r="A78" s="1" t="s">
        <v>108</v>
      </c>
      <c r="B78" s="2" t="s">
        <v>40</v>
      </c>
      <c r="C78" s="2" t="s">
        <v>6</v>
      </c>
      <c r="D78" s="3" t="s">
        <v>94</v>
      </c>
      <c r="E78" s="4" t="s">
        <v>109</v>
      </c>
      <c r="F78" s="30">
        <v>18</v>
      </c>
      <c r="G78" s="30"/>
      <c r="H78" s="30">
        <f t="shared" si="0"/>
        <v>18</v>
      </c>
    </row>
    <row r="79" spans="1:8" ht="48.75" x14ac:dyDescent="0.25">
      <c r="A79" s="1" t="s">
        <v>110</v>
      </c>
      <c r="B79" s="2" t="s">
        <v>40</v>
      </c>
      <c r="C79" s="2" t="s">
        <v>6</v>
      </c>
      <c r="D79" s="3" t="s">
        <v>94</v>
      </c>
      <c r="E79" s="4" t="s">
        <v>111</v>
      </c>
      <c r="F79" s="30">
        <v>497.3</v>
      </c>
      <c r="G79" s="30"/>
      <c r="H79" s="30">
        <f t="shared" si="0"/>
        <v>497.3</v>
      </c>
    </row>
    <row r="80" spans="1:8" ht="36.75" x14ac:dyDescent="0.25">
      <c r="A80" s="1" t="s">
        <v>112</v>
      </c>
      <c r="B80" s="2" t="s">
        <v>40</v>
      </c>
      <c r="C80" s="2" t="s">
        <v>6</v>
      </c>
      <c r="D80" s="3" t="s">
        <v>94</v>
      </c>
      <c r="E80" s="4" t="s">
        <v>113</v>
      </c>
      <c r="F80" s="30">
        <v>1987.2</v>
      </c>
      <c r="G80" s="30"/>
      <c r="H80" s="30">
        <f t="shared" si="0"/>
        <v>1987.2</v>
      </c>
    </row>
    <row r="81" spans="1:8" ht="60.75" x14ac:dyDescent="0.25">
      <c r="A81" s="1" t="s">
        <v>114</v>
      </c>
      <c r="B81" s="2" t="s">
        <v>40</v>
      </c>
      <c r="C81" s="2" t="s">
        <v>6</v>
      </c>
      <c r="D81" s="3" t="s">
        <v>94</v>
      </c>
      <c r="E81" s="4" t="s">
        <v>115</v>
      </c>
      <c r="F81" s="30">
        <v>24985.5</v>
      </c>
      <c r="G81" s="30"/>
      <c r="H81" s="30">
        <f t="shared" si="0"/>
        <v>24985.5</v>
      </c>
    </row>
    <row r="82" spans="1:8" ht="48.75" x14ac:dyDescent="0.25">
      <c r="A82" s="1" t="s">
        <v>128</v>
      </c>
      <c r="B82" s="2" t="s">
        <v>40</v>
      </c>
      <c r="C82" s="2" t="s">
        <v>6</v>
      </c>
      <c r="D82" s="3" t="s">
        <v>94</v>
      </c>
      <c r="E82" s="4" t="s">
        <v>129</v>
      </c>
      <c r="F82" s="30">
        <v>300</v>
      </c>
      <c r="G82" s="30"/>
      <c r="H82" s="30">
        <f t="shared" si="0"/>
        <v>300</v>
      </c>
    </row>
    <row r="83" spans="1:8" ht="24.75" x14ac:dyDescent="0.25">
      <c r="A83" s="1" t="s">
        <v>124</v>
      </c>
      <c r="B83" s="2" t="s">
        <v>40</v>
      </c>
      <c r="C83" s="2" t="s">
        <v>6</v>
      </c>
      <c r="D83" s="3" t="s">
        <v>94</v>
      </c>
      <c r="E83" s="4" t="s">
        <v>125</v>
      </c>
      <c r="F83" s="30">
        <v>127.3</v>
      </c>
      <c r="G83" s="30"/>
      <c r="H83" s="30">
        <f>F83+G83</f>
        <v>127.3</v>
      </c>
    </row>
    <row r="84" spans="1:8" ht="15.75" x14ac:dyDescent="0.25">
      <c r="A84" s="38"/>
      <c r="B84" s="39"/>
      <c r="C84" s="39"/>
      <c r="D84" s="40"/>
      <c r="E84" s="25" t="s">
        <v>116</v>
      </c>
      <c r="F84" s="28">
        <f>F17+F65</f>
        <v>847966.6</v>
      </c>
      <c r="G84" s="28">
        <f>G17+G65</f>
        <v>13023.9949</v>
      </c>
      <c r="H84" s="28">
        <f>H17+H65</f>
        <v>860990.59490000003</v>
      </c>
    </row>
    <row r="85" spans="1:8" ht="15.75" hidden="1" x14ac:dyDescent="0.25">
      <c r="E85" s="27" t="s">
        <v>122</v>
      </c>
      <c r="F85" s="31">
        <f>F84-F86</f>
        <v>-16754.300000000047</v>
      </c>
      <c r="G85" s="31">
        <f>G84-G86</f>
        <v>8441.1948999999986</v>
      </c>
      <c r="H85" s="31">
        <f>H84-H86</f>
        <v>-8313.1050999999279</v>
      </c>
    </row>
    <row r="86" spans="1:8" ht="15.75" hidden="1" x14ac:dyDescent="0.25">
      <c r="E86" s="25" t="s">
        <v>123</v>
      </c>
      <c r="F86" s="29">
        <v>864720.9</v>
      </c>
      <c r="G86" s="29">
        <v>4582.8</v>
      </c>
      <c r="H86" s="32">
        <v>869303.7</v>
      </c>
    </row>
    <row r="87" spans="1:8" ht="15.75" x14ac:dyDescent="0.25">
      <c r="H87" s="33" t="s">
        <v>164</v>
      </c>
    </row>
  </sheetData>
  <mergeCells count="3">
    <mergeCell ref="A13:H13"/>
    <mergeCell ref="A15:D15"/>
    <mergeCell ref="A84:D8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metro1</dc:creator>
  <cp:lastModifiedBy>Колесникова</cp:lastModifiedBy>
  <cp:lastPrinted>2020-06-18T03:25:56Z</cp:lastPrinted>
  <dcterms:created xsi:type="dcterms:W3CDTF">2019-12-19T00:49:44Z</dcterms:created>
  <dcterms:modified xsi:type="dcterms:W3CDTF">2020-07-02T04:53:58Z</dcterms:modified>
</cp:coreProperties>
</file>