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"/>
    </mc:Choice>
  </mc:AlternateContent>
  <bookViews>
    <workbookView xWindow="240" yWindow="105" windowWidth="20115" windowHeight="74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68" i="1" l="1"/>
  <c r="I16" i="1"/>
  <c r="H68" i="1"/>
  <c r="G40" i="1"/>
  <c r="G17" i="1" s="1"/>
  <c r="G58" i="1"/>
  <c r="G47" i="1"/>
  <c r="H47" i="1" s="1"/>
  <c r="F66" i="1"/>
  <c r="F67" i="1" s="1"/>
  <c r="H65" i="1"/>
  <c r="H53" i="1"/>
  <c r="H54" i="1"/>
  <c r="H56" i="1"/>
  <c r="H49" i="1"/>
  <c r="H64" i="1"/>
  <c r="H63" i="1"/>
  <c r="H62" i="1"/>
  <c r="H61" i="1"/>
  <c r="H60" i="1"/>
  <c r="H59" i="1"/>
  <c r="H58" i="1"/>
  <c r="H57" i="1"/>
  <c r="H55" i="1"/>
  <c r="H52" i="1"/>
  <c r="H51" i="1"/>
  <c r="H50" i="1"/>
  <c r="H48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G16" i="1" l="1"/>
  <c r="H17" i="1"/>
  <c r="G46" i="1"/>
  <c r="H46" i="1" s="1"/>
  <c r="G66" i="1" l="1"/>
  <c r="G67" i="1" s="1"/>
  <c r="H16" i="1"/>
  <c r="H66" i="1" s="1"/>
  <c r="H67" i="1" s="1"/>
</calcChain>
</file>

<file path=xl/sharedStrings.xml><?xml version="1.0" encoding="utf-8"?>
<sst xmlns="http://schemas.openxmlformats.org/spreadsheetml/2006/main" count="269" uniqueCount="127">
  <si>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</si>
  <si>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</si>
  <si>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</si>
  <si>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</si>
  <si>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</si>
  <si>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</si>
  <si>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</si>
  <si>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</si>
  <si>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</si>
  <si>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</si>
  <si>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</si>
  <si>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</si>
  <si>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</si>
  <si>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</si>
  <si>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</si>
  <si>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</si>
  <si>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</si>
  <si>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</si>
  <si>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</si>
  <si>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</si>
  <si>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</si>
  <si>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</si>
  <si>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</si>
  <si>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</si>
  <si>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</si>
  <si>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</si>
  <si>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</si>
  <si>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</si>
  <si>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</si>
  <si>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</si>
  <si>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</si>
  <si>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</si>
  <si>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</si>
  <si>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</si>
  <si>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</si>
  <si>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</si>
  <si>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</si>
  <si>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</si>
  <si>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</si>
  <si>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</si>
  <si>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</si>
  <si>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</si>
  <si>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</si>
  <si>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</si>
  <si>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</si>
  <si>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</si>
  <si>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</si>
  <si>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</si>
  <si>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</si>
  <si>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</si>
  <si>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</si>
  <si>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</si>
  <si>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</si>
  <si>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</si>
  <si>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</si>
  <si>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</si>
  <si>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</si>
  <si>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</si>
  <si>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</si>
  <si>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</si>
  <si>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</si>
  <si>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</si>
  <si>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</si>
  <si>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</si>
  <si>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</si>
  <si>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</si>
  <si>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</si>
  <si>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</si>
  <si>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</si>
  <si>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</si>
  <si>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</si>
  <si>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</si>
  <si>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</si>
  <si>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</si>
  <si>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</si>
  <si>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</si>
  <si>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</si>
  <si>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</si>
  <si>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</si>
  <si>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</si>
  <si>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</si>
  <si>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</si>
  <si>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</si>
  <si>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</si>
  <si>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</si>
  <si>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</si>
  <si>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</si>
  <si>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</si>
  <si>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</si>
  <si>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</si>
  <si>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</si>
  <si>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</si>
  <si>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</si>
  <si>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</si>
  <si>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</si>
  <si>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</si>
  <si>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</si>
  <si>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</si>
  <si>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</si>
  <si>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</si>
  <si>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</si>
  <si>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</si>
  <si>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№1</t>
  </si>
  <si>
    <t>муниципального образования "Якшур-Бодьинский район"</t>
  </si>
  <si>
    <t xml:space="preserve">Доходы бюджета муниципального образования "Якшур-Бодьинский район" на 2021 год </t>
  </si>
  <si>
    <t>от 04 декабря  2020 года  №5/401</t>
  </si>
  <si>
    <t>Сумма на 2021 год</t>
  </si>
  <si>
    <t>Изменения</t>
  </si>
  <si>
    <t>20227576</t>
  </si>
  <si>
    <t>Субсидия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</si>
  <si>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20225476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</si>
  <si>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</si>
  <si>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</si>
  <si>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</si>
  <si>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</si>
  <si>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</si>
  <si>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Совета депутатов</t>
  </si>
  <si>
    <t>20215002</t>
  </si>
  <si>
    <t>Дотации бюджетам муниципальных районов на поддержку мер по обеспечению сбалансированности бюджетов</t>
  </si>
  <si>
    <t>Плата за размещение твердых коммунальных отходов</t>
  </si>
  <si>
    <t>10102000</t>
  </si>
  <si>
    <t>Налог на доходы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</si>
  <si>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</si>
  <si>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</t>
  </si>
  <si>
    <t>".</t>
  </si>
  <si>
    <t>"</t>
  </si>
  <si>
    <t>от 05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</si>
</sst>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000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1" fillId="0" borderId="3" xfId="0" applyFont="1" applyBorder="1" applyAlignment="1">
      <alignment shrinkToFit="1"/>
    </xf>
    <xf numFmtId="0" fontId="0" fillId="0" borderId="0" xfId="0" quotePrefix="1" applyAlignment="1">
      <alignment horizontal="right"/>
    </xf>
    <xf numFmtId="165" fontId="3" fillId="0" borderId="4" xfId="0" applyNumberFormat="1" applyFont="1" applyBorder="1" applyAlignment="1">
      <alignment shrinkToFit="1"/>
    </xf>
    <xf numFmtId="165" fontId="3" fillId="0" borderId="3" xfId="0" applyNumberFormat="1" applyFont="1" applyBorder="1" applyAlignment="1">
      <alignment shrinkToFi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166" fontId="1" fillId="0" borderId="4" xfId="0" applyNumberFormat="1" applyFont="1" applyBorder="1" applyAlignment="1">
      <alignment shrinkToFit="1"/>
    </xf>
    <xf numFmtId="166" fontId="3" fillId="0" borderId="4" xfId="0" applyNumberFormat="1" applyFont="1" applyBorder="1" applyAlignment="1">
      <alignment shrinkToFit="1"/>
    </xf>
    <xf numFmtId="0" fontId="8" fillId="0" borderId="0" xfId="0" applyFont="1" applyFill="1" applyBorder="1" applyAlignment="1">
      <alignment horizontal="right" vertical="center"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topLeftCell="A2" workbookViewId="0">
      <selection activeCell="H6" sqref="H6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9" width="14.85546875" style="6" hidden="1" customWidth="1"/>
  </cols>
  <sheetData>
    <row r="1" spans="1:9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</row>
    <row r="2" spans="1:9" ht="14.25" customHeight="1" x14ac:dyDescent="0.25">
      <c r="A2" s="7"/>
      <c r="B2" s="7"/>
      <c r="C2" s="7"/>
      <c r="D2" s="7"/>
      <c r="E2" s="30"/>
      <c r="G2" s="31"/>
      <c r="H2" s="9" t="s">
        <v>102</v>
      </c>
      <c r="I2" s="31"/>
    </row>
    <row r="3" spans="1:9" ht="14.25" customHeight="1" x14ac:dyDescent="0.25">
      <c r="A3" s="7"/>
      <c r="B3" s="7"/>
      <c r="C3" s="7"/>
      <c r="D3" s="7"/>
      <c r="E3" s="30"/>
      <c r="G3" s="31"/>
      <c r="H3" s="9" t="s">
        <v>116</v>
      </c>
      <c r="I3" s="31"/>
    </row>
    <row r="4" spans="1:9" ht="14.25" customHeight="1" x14ac:dyDescent="0.25">
      <c r="A4" s="7"/>
      <c r="B4" s="7"/>
      <c r="C4" s="7"/>
      <c r="D4" s="7"/>
      <c r="E4" s="30"/>
      <c r="G4" s="31"/>
      <c r="H4" s="9" t="s">
        <v>103</v>
      </c>
      <c r="I4" s="31"/>
    </row>
    <row r="5" spans="1:9" ht="14.25" customHeight="1" x14ac:dyDescent="0.25">
      <c r="A5" s="7"/>
      <c r="B5" s="7"/>
      <c r="C5" s="7"/>
      <c r="D5" s="7"/>
      <c r="E5" s="30"/>
      <c r="G5" s="31"/>
      <c r="H5" s="9" t="s">
        <v>126</v>
      </c>
      <c r="I5" s="31"/>
    </row>
    <row r="6" spans="1:9" ht="14.25" customHeight="1" x14ac:dyDescent="0.25">
      <c r="A6" s="7"/>
      <c r="B6" s="7"/>
      <c r="C6" s="7"/>
      <c r="D6" s="7"/>
      <c r="E6" s="30"/>
      <c r="F6" s="31"/>
      <c r="G6" s="31"/>
      <c r="H6" s="31"/>
      <c r="I6" s="31"/>
    </row>
    <row r="7" spans="1:9" ht="14.25" customHeight="1" x14ac:dyDescent="0.25">
      <c r="A7" s="7"/>
      <c r="B7" s="7"/>
      <c r="C7" s="7"/>
      <c r="D7" s="7"/>
      <c r="E7" s="30"/>
      <c r="F7" s="31"/>
      <c r="G7" s="31"/>
      <c r="H7" s="34" t="s">
        <v>125</v>
      </c>
      <c r="I7" s="31"/>
    </row>
    <row r="8" spans="1:9" x14ac:dyDescent="0.25">
      <c r="A8" s="7"/>
      <c r="B8" s="7"/>
      <c r="C8" s="7"/>
      <c r="D8" s="7"/>
      <c r="G8" s="8"/>
      <c r="H8" t="s">
        <v>102</v>
      </c>
    </row>
    <row r="9" spans="1:9" x14ac:dyDescent="0.25">
      <c r="A9" s="7"/>
      <c r="B9" s="7"/>
      <c r="C9" s="7"/>
      <c r="D9" s="7"/>
      <c r="H9" s="12" t="s">
        <v>116</v>
      </c>
    </row>
    <row r="10" spans="1:9" x14ac:dyDescent="0.25">
      <c r="A10" s="7"/>
      <c r="B10" s="7"/>
      <c r="C10" s="7"/>
      <c r="D10" s="7"/>
      <c r="H10" s="12" t="s">
        <v>103</v>
      </c>
    </row>
    <row r="11" spans="1:9" x14ac:dyDescent="0.25">
      <c r="A11" s="7"/>
      <c r="B11" s="7"/>
      <c r="C11" s="7"/>
      <c r="D11" s="7"/>
      <c r="H11" s="27" t="s">
        <v>105</v>
      </c>
    </row>
    <row r="13" spans="1:9" ht="33.75" customHeight="1" x14ac:dyDescent="0.25">
      <c r="A13" s="38" t="s">
        <v>104</v>
      </c>
      <c r="B13" s="38"/>
      <c r="C13" s="38"/>
      <c r="D13" s="38"/>
      <c r="E13" s="38"/>
      <c r="F13" s="38"/>
      <c r="G13" s="38"/>
      <c r="H13" s="38"/>
      <c r="I13" s="38"/>
    </row>
    <row r="14" spans="1:9" x14ac:dyDescent="0.25">
      <c r="G14" s="11"/>
      <c r="H14" s="12" t="s">
        <v>0</v>
      </c>
    </row>
    <row r="15" spans="1:9" ht="39" customHeight="1" x14ac:dyDescent="0.25">
      <c r="A15" s="39" t="s">
        <v>1</v>
      </c>
      <c r="B15" s="39"/>
      <c r="C15" s="39"/>
      <c r="D15" s="39"/>
      <c r="E15" s="13" t="s">
        <v>2</v>
      </c>
      <c r="F15" s="14" t="s">
        <v>106</v>
      </c>
      <c r="G15" s="15" t="s">
        <v>107</v>
      </c>
      <c r="H15" s="14" t="s">
        <v>106</v>
      </c>
      <c r="I15" s="15"/>
    </row>
    <row r="16" spans="1:9" s="22" customFormat="1" ht="17.25" hidden="1" customHeight="1" x14ac:dyDescent="0.2">
      <c r="A16" s="16" t="s">
        <v>3</v>
      </c>
      <c r="B16" s="17" t="s">
        <v>4</v>
      </c>
      <c r="C16" s="17" t="s">
        <v>5</v>
      </c>
      <c r="D16" s="18" t="s">
        <v>6</v>
      </c>
      <c r="E16" s="19"/>
      <c r="F16" s="20">
        <v>727751.3</v>
      </c>
      <c r="G16" s="21">
        <f>G17+G46</f>
        <v>53587.199999999997</v>
      </c>
      <c r="H16" s="20">
        <f>F16+G16</f>
        <v>781338.5</v>
      </c>
      <c r="I16" s="21">
        <f>803990.43213+25.3-100-190</f>
        <v>803725.73213000002</v>
      </c>
    </row>
    <row r="17" spans="1:9" s="22" customFormat="1" ht="14.25" x14ac:dyDescent="0.2">
      <c r="A17" s="16" t="s">
        <v>7</v>
      </c>
      <c r="B17" s="17" t="s">
        <v>4</v>
      </c>
      <c r="C17" s="17" t="s">
        <v>5</v>
      </c>
      <c r="D17" s="18" t="s">
        <v>6</v>
      </c>
      <c r="E17" s="19" t="s">
        <v>8</v>
      </c>
      <c r="F17" s="20">
        <v>244247</v>
      </c>
      <c r="G17" s="20">
        <f>G18+G20+G22+G26+G28+G30+G35+G40+G44</f>
        <v>2931</v>
      </c>
      <c r="H17" s="20">
        <f>F17+G17</f>
        <v>247178</v>
      </c>
      <c r="I17" s="20"/>
    </row>
    <row r="18" spans="1:9" s="22" customFormat="1" ht="14.25" x14ac:dyDescent="0.2">
      <c r="A18" s="16" t="s">
        <v>9</v>
      </c>
      <c r="B18" s="17" t="s">
        <v>4</v>
      </c>
      <c r="C18" s="17" t="s">
        <v>5</v>
      </c>
      <c r="D18" s="18" t="s">
        <v>6</v>
      </c>
      <c r="E18" s="19" t="s">
        <v>10</v>
      </c>
      <c r="F18" s="20">
        <v>181356</v>
      </c>
      <c r="G18" s="20"/>
      <c r="H18" s="20">
        <f t="shared" ref="H18:H47" si="0">F18+G18</f>
        <v>181356</v>
      </c>
      <c r="I18" s="20"/>
    </row>
    <row r="19" spans="1:9" x14ac:dyDescent="0.25">
      <c r="A19" s="1" t="s">
        <v>120</v>
      </c>
      <c r="B19" s="2" t="s">
        <v>11</v>
      </c>
      <c r="C19" s="2" t="s">
        <v>5</v>
      </c>
      <c r="D19" s="3" t="s">
        <v>12</v>
      </c>
      <c r="E19" s="4" t="s">
        <v>121</v>
      </c>
      <c r="F19" s="5">
        <v>181356</v>
      </c>
      <c r="G19" s="5"/>
      <c r="H19" s="5">
        <f t="shared" si="0"/>
        <v>181356</v>
      </c>
      <c r="I19" s="5"/>
    </row>
    <row r="20" spans="1:9" s="22" customFormat="1" ht="36" x14ac:dyDescent="0.2">
      <c r="A20" s="16" t="s">
        <v>13</v>
      </c>
      <c r="B20" s="17" t="s">
        <v>4</v>
      </c>
      <c r="C20" s="17" t="s">
        <v>5</v>
      </c>
      <c r="D20" s="18" t="s">
        <v>6</v>
      </c>
      <c r="E20" s="19" t="s">
        <v>14</v>
      </c>
      <c r="F20" s="20">
        <v>30692</v>
      </c>
      <c r="G20" s="20"/>
      <c r="H20" s="20">
        <f t="shared" si="0"/>
        <v>30692</v>
      </c>
      <c r="I20" s="20"/>
    </row>
    <row r="21" spans="1:9" ht="60.75" x14ac:dyDescent="0.25">
      <c r="A21" s="1" t="s">
        <v>123</v>
      </c>
      <c r="B21" s="2" t="s">
        <v>11</v>
      </c>
      <c r="C21" s="2" t="s">
        <v>5</v>
      </c>
      <c r="D21" s="3" t="s">
        <v>12</v>
      </c>
      <c r="E21" s="4" t="s">
        <v>122</v>
      </c>
      <c r="F21" s="5">
        <v>30692</v>
      </c>
      <c r="G21" s="5"/>
      <c r="H21" s="5">
        <f t="shared" si="0"/>
        <v>30692</v>
      </c>
      <c r="I21" s="5"/>
    </row>
    <row r="22" spans="1:9" s="22" customFormat="1" ht="14.25" x14ac:dyDescent="0.2">
      <c r="A22" s="16" t="s">
        <v>15</v>
      </c>
      <c r="B22" s="17" t="s">
        <v>4</v>
      </c>
      <c r="C22" s="17" t="s">
        <v>5</v>
      </c>
      <c r="D22" s="18" t="s">
        <v>6</v>
      </c>
      <c r="E22" s="19" t="s">
        <v>16</v>
      </c>
      <c r="F22" s="20">
        <v>1957</v>
      </c>
      <c r="G22" s="20"/>
      <c r="H22" s="20">
        <f t="shared" si="0"/>
        <v>1957</v>
      </c>
      <c r="I22" s="20"/>
    </row>
    <row r="23" spans="1:9" ht="24.75" x14ac:dyDescent="0.25">
      <c r="A23" s="1" t="s">
        <v>17</v>
      </c>
      <c r="B23" s="2" t="s">
        <v>18</v>
      </c>
      <c r="C23" s="2" t="s">
        <v>5</v>
      </c>
      <c r="D23" s="3" t="s">
        <v>12</v>
      </c>
      <c r="E23" s="4" t="s">
        <v>19</v>
      </c>
      <c r="F23" s="5">
        <v>1496</v>
      </c>
      <c r="G23" s="5"/>
      <c r="H23" s="5">
        <f t="shared" si="0"/>
        <v>1496</v>
      </c>
      <c r="I23" s="5"/>
    </row>
    <row r="24" spans="1:9" x14ac:dyDescent="0.25">
      <c r="A24" s="1" t="s">
        <v>20</v>
      </c>
      <c r="B24" s="2" t="s">
        <v>11</v>
      </c>
      <c r="C24" s="2" t="s">
        <v>5</v>
      </c>
      <c r="D24" s="3" t="s">
        <v>12</v>
      </c>
      <c r="E24" s="4" t="s">
        <v>21</v>
      </c>
      <c r="F24" s="5">
        <v>224</v>
      </c>
      <c r="G24" s="5"/>
      <c r="H24" s="5">
        <f t="shared" si="0"/>
        <v>224</v>
      </c>
      <c r="I24" s="5"/>
    </row>
    <row r="25" spans="1:9" ht="36.75" x14ac:dyDescent="0.25">
      <c r="A25" s="1" t="s">
        <v>22</v>
      </c>
      <c r="B25" s="2" t="s">
        <v>18</v>
      </c>
      <c r="C25" s="2" t="s">
        <v>5</v>
      </c>
      <c r="D25" s="3" t="s">
        <v>12</v>
      </c>
      <c r="E25" s="4" t="s">
        <v>23</v>
      </c>
      <c r="F25" s="5">
        <v>237</v>
      </c>
      <c r="G25" s="5"/>
      <c r="H25" s="5">
        <f t="shared" si="0"/>
        <v>237</v>
      </c>
      <c r="I25" s="5"/>
    </row>
    <row r="26" spans="1:9" s="22" customFormat="1" ht="24" x14ac:dyDescent="0.2">
      <c r="A26" s="16" t="s">
        <v>24</v>
      </c>
      <c r="B26" s="17" t="s">
        <v>4</v>
      </c>
      <c r="C26" s="17" t="s">
        <v>5</v>
      </c>
      <c r="D26" s="18" t="s">
        <v>6</v>
      </c>
      <c r="E26" s="19" t="s">
        <v>25</v>
      </c>
      <c r="F26" s="20">
        <v>5249</v>
      </c>
      <c r="G26" s="20"/>
      <c r="H26" s="20">
        <f t="shared" si="0"/>
        <v>5249</v>
      </c>
      <c r="I26" s="20"/>
    </row>
    <row r="27" spans="1:9" ht="24.75" x14ac:dyDescent="0.25">
      <c r="A27" s="1" t="s">
        <v>26</v>
      </c>
      <c r="B27" s="2" t="s">
        <v>11</v>
      </c>
      <c r="C27" s="2" t="s">
        <v>5</v>
      </c>
      <c r="D27" s="3" t="s">
        <v>12</v>
      </c>
      <c r="E27" s="4" t="s">
        <v>27</v>
      </c>
      <c r="F27" s="5">
        <v>5249</v>
      </c>
      <c r="G27" s="5"/>
      <c r="H27" s="5">
        <f t="shared" si="0"/>
        <v>5249</v>
      </c>
      <c r="I27" s="5"/>
    </row>
    <row r="28" spans="1:9" s="22" customFormat="1" ht="14.25" x14ac:dyDescent="0.2">
      <c r="A28" s="16" t="s">
        <v>28</v>
      </c>
      <c r="B28" s="17" t="s">
        <v>4</v>
      </c>
      <c r="C28" s="17" t="s">
        <v>5</v>
      </c>
      <c r="D28" s="18" t="s">
        <v>6</v>
      </c>
      <c r="E28" s="19" t="s">
        <v>29</v>
      </c>
      <c r="F28" s="20">
        <v>1461</v>
      </c>
      <c r="G28" s="20"/>
      <c r="H28" s="20">
        <f t="shared" si="0"/>
        <v>1461</v>
      </c>
      <c r="I28" s="20"/>
    </row>
    <row r="29" spans="1:9" ht="36.75" x14ac:dyDescent="0.25">
      <c r="A29" s="1" t="s">
        <v>30</v>
      </c>
      <c r="B29" s="2" t="s">
        <v>11</v>
      </c>
      <c r="C29" s="2" t="s">
        <v>5</v>
      </c>
      <c r="D29" s="3" t="s">
        <v>12</v>
      </c>
      <c r="E29" s="4" t="s">
        <v>31</v>
      </c>
      <c r="F29" s="5">
        <v>1461</v>
      </c>
      <c r="G29" s="5"/>
      <c r="H29" s="5">
        <f t="shared" si="0"/>
        <v>1461</v>
      </c>
      <c r="I29" s="5"/>
    </row>
    <row r="30" spans="1:9" s="22" customFormat="1" ht="36" x14ac:dyDescent="0.2">
      <c r="A30" s="16" t="s">
        <v>32</v>
      </c>
      <c r="B30" s="17" t="s">
        <v>4</v>
      </c>
      <c r="C30" s="17" t="s">
        <v>5</v>
      </c>
      <c r="D30" s="18" t="s">
        <v>6</v>
      </c>
      <c r="E30" s="19" t="s">
        <v>33</v>
      </c>
      <c r="F30" s="20">
        <v>11409</v>
      </c>
      <c r="G30" s="20"/>
      <c r="H30" s="20">
        <f t="shared" si="0"/>
        <v>11409</v>
      </c>
      <c r="I30" s="20"/>
    </row>
    <row r="31" spans="1:9" ht="72.75" x14ac:dyDescent="0.25">
      <c r="A31" s="1" t="s">
        <v>34</v>
      </c>
      <c r="B31" s="2" t="s">
        <v>35</v>
      </c>
      <c r="C31" s="2" t="s">
        <v>5</v>
      </c>
      <c r="D31" s="3" t="s">
        <v>36</v>
      </c>
      <c r="E31" s="4" t="s">
        <v>37</v>
      </c>
      <c r="F31" s="5">
        <v>11060</v>
      </c>
      <c r="G31" s="5"/>
      <c r="H31" s="5">
        <f t="shared" si="0"/>
        <v>11060</v>
      </c>
      <c r="I31" s="5"/>
    </row>
    <row r="32" spans="1:9" ht="60.75" x14ac:dyDescent="0.25">
      <c r="A32" s="1" t="s">
        <v>38</v>
      </c>
      <c r="B32" s="2" t="s">
        <v>35</v>
      </c>
      <c r="C32" s="2" t="s">
        <v>5</v>
      </c>
      <c r="D32" s="3" t="s">
        <v>36</v>
      </c>
      <c r="E32" s="4" t="s">
        <v>39</v>
      </c>
      <c r="F32" s="5">
        <v>156</v>
      </c>
      <c r="G32" s="5"/>
      <c r="H32" s="5">
        <f t="shared" si="0"/>
        <v>156</v>
      </c>
      <c r="I32" s="5"/>
    </row>
    <row r="33" spans="1:9" ht="36.75" x14ac:dyDescent="0.25">
      <c r="A33" s="1" t="s">
        <v>40</v>
      </c>
      <c r="B33" s="2" t="s">
        <v>35</v>
      </c>
      <c r="C33" s="2" t="s">
        <v>5</v>
      </c>
      <c r="D33" s="3" t="s">
        <v>36</v>
      </c>
      <c r="E33" s="4" t="s">
        <v>41</v>
      </c>
      <c r="F33" s="5">
        <v>37</v>
      </c>
      <c r="G33" s="5"/>
      <c r="H33" s="5">
        <f t="shared" si="0"/>
        <v>37</v>
      </c>
      <c r="I33" s="5"/>
    </row>
    <row r="34" spans="1:9" ht="60.75" x14ac:dyDescent="0.25">
      <c r="A34" s="1" t="s">
        <v>42</v>
      </c>
      <c r="B34" s="2" t="s">
        <v>35</v>
      </c>
      <c r="C34" s="2" t="s">
        <v>5</v>
      </c>
      <c r="D34" s="3" t="s">
        <v>36</v>
      </c>
      <c r="E34" s="4" t="s">
        <v>43</v>
      </c>
      <c r="F34" s="5">
        <v>156</v>
      </c>
      <c r="G34" s="5"/>
      <c r="H34" s="5">
        <f t="shared" si="0"/>
        <v>156</v>
      </c>
      <c r="I34" s="5"/>
    </row>
    <row r="35" spans="1:9" s="22" customFormat="1" ht="24" x14ac:dyDescent="0.2">
      <c r="A35" s="16" t="s">
        <v>44</v>
      </c>
      <c r="B35" s="17" t="s">
        <v>4</v>
      </c>
      <c r="C35" s="17" t="s">
        <v>5</v>
      </c>
      <c r="D35" s="18" t="s">
        <v>6</v>
      </c>
      <c r="E35" s="19" t="s">
        <v>45</v>
      </c>
      <c r="F35" s="20">
        <v>9008</v>
      </c>
      <c r="G35" s="20"/>
      <c r="H35" s="20">
        <f t="shared" si="0"/>
        <v>9008</v>
      </c>
      <c r="I35" s="20"/>
    </row>
    <row r="36" spans="1:9" ht="24.75" x14ac:dyDescent="0.25">
      <c r="A36" s="1" t="s">
        <v>46</v>
      </c>
      <c r="B36" s="2" t="s">
        <v>11</v>
      </c>
      <c r="C36" s="2" t="s">
        <v>5</v>
      </c>
      <c r="D36" s="3" t="s">
        <v>36</v>
      </c>
      <c r="E36" s="4" t="s">
        <v>47</v>
      </c>
      <c r="F36" s="5">
        <v>311</v>
      </c>
      <c r="G36" s="5"/>
      <c r="H36" s="5">
        <f t="shared" si="0"/>
        <v>311</v>
      </c>
      <c r="I36" s="5"/>
    </row>
    <row r="37" spans="1:9" ht="48.75" x14ac:dyDescent="0.25">
      <c r="A37" s="1" t="s">
        <v>48</v>
      </c>
      <c r="B37" s="2" t="s">
        <v>11</v>
      </c>
      <c r="C37" s="2" t="s">
        <v>5</v>
      </c>
      <c r="D37" s="3" t="s">
        <v>36</v>
      </c>
      <c r="E37" s="4" t="s">
        <v>49</v>
      </c>
      <c r="F37" s="5">
        <v>2904</v>
      </c>
      <c r="G37" s="5"/>
      <c r="H37" s="5">
        <f t="shared" si="0"/>
        <v>2904</v>
      </c>
      <c r="I37" s="5"/>
    </row>
    <row r="38" spans="1:9" x14ac:dyDescent="0.25">
      <c r="A38" s="1" t="s">
        <v>50</v>
      </c>
      <c r="B38" s="2" t="s">
        <v>11</v>
      </c>
      <c r="C38" s="2" t="s">
        <v>5</v>
      </c>
      <c r="D38" s="3" t="s">
        <v>36</v>
      </c>
      <c r="E38" s="4" t="s">
        <v>119</v>
      </c>
      <c r="F38" s="5">
        <v>2575</v>
      </c>
      <c r="G38" s="5"/>
      <c r="H38" s="5">
        <f t="shared" si="0"/>
        <v>2575</v>
      </c>
      <c r="I38" s="5"/>
    </row>
    <row r="39" spans="1:9" ht="36.75" x14ac:dyDescent="0.25">
      <c r="A39" s="1" t="s">
        <v>51</v>
      </c>
      <c r="B39" s="2" t="s">
        <v>11</v>
      </c>
      <c r="C39" s="2" t="s">
        <v>5</v>
      </c>
      <c r="D39" s="3" t="s">
        <v>36</v>
      </c>
      <c r="E39" s="4" t="s">
        <v>52</v>
      </c>
      <c r="F39" s="5">
        <v>3218</v>
      </c>
      <c r="G39" s="5"/>
      <c r="H39" s="5">
        <f t="shared" si="0"/>
        <v>3218</v>
      </c>
      <c r="I39" s="5"/>
    </row>
    <row r="40" spans="1:9" s="22" customFormat="1" ht="24" x14ac:dyDescent="0.2">
      <c r="A40" s="16" t="s">
        <v>53</v>
      </c>
      <c r="B40" s="17" t="s">
        <v>4</v>
      </c>
      <c r="C40" s="17" t="s">
        <v>5</v>
      </c>
      <c r="D40" s="18" t="s">
        <v>6</v>
      </c>
      <c r="E40" s="19" t="s">
        <v>54</v>
      </c>
      <c r="F40" s="20">
        <v>2225</v>
      </c>
      <c r="G40" s="20">
        <f>SUM(G41:G43)</f>
        <v>2931</v>
      </c>
      <c r="H40" s="20">
        <f t="shared" si="0"/>
        <v>5156</v>
      </c>
      <c r="I40" s="20"/>
    </row>
    <row r="41" spans="1:9" ht="72.75" x14ac:dyDescent="0.25">
      <c r="A41" s="1" t="s">
        <v>55</v>
      </c>
      <c r="B41" s="2" t="s">
        <v>35</v>
      </c>
      <c r="C41" s="2" t="s">
        <v>5</v>
      </c>
      <c r="D41" s="3" t="s">
        <v>56</v>
      </c>
      <c r="E41" s="4" t="s">
        <v>57</v>
      </c>
      <c r="F41" s="5">
        <v>600</v>
      </c>
      <c r="G41" s="5">
        <v>2931</v>
      </c>
      <c r="H41" s="5">
        <f t="shared" si="0"/>
        <v>3531</v>
      </c>
      <c r="I41" s="5"/>
    </row>
    <row r="42" spans="1:9" ht="48.75" x14ac:dyDescent="0.25">
      <c r="A42" s="1" t="s">
        <v>58</v>
      </c>
      <c r="B42" s="2" t="s">
        <v>35</v>
      </c>
      <c r="C42" s="2" t="s">
        <v>5</v>
      </c>
      <c r="D42" s="3" t="s">
        <v>59</v>
      </c>
      <c r="E42" s="4" t="s">
        <v>60</v>
      </c>
      <c r="F42" s="5">
        <v>1393</v>
      </c>
      <c r="G42" s="5"/>
      <c r="H42" s="5">
        <f t="shared" si="0"/>
        <v>1393</v>
      </c>
      <c r="I42" s="5"/>
    </row>
    <row r="43" spans="1:9" ht="84.75" x14ac:dyDescent="0.25">
      <c r="A43" s="1" t="s">
        <v>61</v>
      </c>
      <c r="B43" s="2" t="s">
        <v>35</v>
      </c>
      <c r="C43" s="2" t="s">
        <v>5</v>
      </c>
      <c r="D43" s="3" t="s">
        <v>59</v>
      </c>
      <c r="E43" s="4" t="s">
        <v>62</v>
      </c>
      <c r="F43" s="5">
        <v>232</v>
      </c>
      <c r="G43" s="5"/>
      <c r="H43" s="5">
        <f t="shared" si="0"/>
        <v>232</v>
      </c>
      <c r="I43" s="5"/>
    </row>
    <row r="44" spans="1:9" s="22" customFormat="1" ht="14.25" x14ac:dyDescent="0.2">
      <c r="A44" s="16" t="s">
        <v>63</v>
      </c>
      <c r="B44" s="17" t="s">
        <v>4</v>
      </c>
      <c r="C44" s="17" t="s">
        <v>5</v>
      </c>
      <c r="D44" s="18" t="s">
        <v>6</v>
      </c>
      <c r="E44" s="19" t="s">
        <v>64</v>
      </c>
      <c r="F44" s="20">
        <v>890</v>
      </c>
      <c r="G44" s="20"/>
      <c r="H44" s="20">
        <f t="shared" si="0"/>
        <v>890</v>
      </c>
      <c r="I44" s="20"/>
    </row>
    <row r="45" spans="1:9" ht="36.75" hidden="1" x14ac:dyDescent="0.25">
      <c r="A45" s="1" t="s">
        <v>65</v>
      </c>
      <c r="B45" s="2" t="s">
        <v>35</v>
      </c>
      <c r="C45" s="2" t="s">
        <v>5</v>
      </c>
      <c r="D45" s="3" t="s">
        <v>66</v>
      </c>
      <c r="E45" s="4" t="s">
        <v>67</v>
      </c>
      <c r="F45" s="5">
        <v>890</v>
      </c>
      <c r="G45" s="5"/>
      <c r="H45" s="5">
        <f t="shared" si="0"/>
        <v>890</v>
      </c>
      <c r="I45" s="5"/>
    </row>
    <row r="46" spans="1:9" s="22" customFormat="1" ht="14.25" x14ac:dyDescent="0.2">
      <c r="A46" s="16" t="s">
        <v>68</v>
      </c>
      <c r="B46" s="17" t="s">
        <v>4</v>
      </c>
      <c r="C46" s="17" t="s">
        <v>5</v>
      </c>
      <c r="D46" s="18" t="s">
        <v>6</v>
      </c>
      <c r="E46" s="19" t="s">
        <v>69</v>
      </c>
      <c r="F46" s="20">
        <v>483504.3</v>
      </c>
      <c r="G46" s="20">
        <f>G47</f>
        <v>50656.2</v>
      </c>
      <c r="H46" s="20">
        <f t="shared" si="0"/>
        <v>534160.5</v>
      </c>
      <c r="I46" s="20"/>
    </row>
    <row r="47" spans="1:9" s="22" customFormat="1" ht="24" x14ac:dyDescent="0.2">
      <c r="A47" s="16" t="s">
        <v>70</v>
      </c>
      <c r="B47" s="17" t="s">
        <v>4</v>
      </c>
      <c r="C47" s="17" t="s">
        <v>5</v>
      </c>
      <c r="D47" s="18" t="s">
        <v>6</v>
      </c>
      <c r="E47" s="19" t="s">
        <v>71</v>
      </c>
      <c r="F47" s="20">
        <v>483504.3</v>
      </c>
      <c r="G47" s="20">
        <f>SUM(G48:G65)</f>
        <v>50656.2</v>
      </c>
      <c r="H47" s="20">
        <f t="shared" si="0"/>
        <v>534160.5</v>
      </c>
      <c r="I47" s="20"/>
    </row>
    <row r="48" spans="1:9" x14ac:dyDescent="0.25">
      <c r="A48" s="1" t="s">
        <v>72</v>
      </c>
      <c r="B48" s="2" t="s">
        <v>35</v>
      </c>
      <c r="C48" s="2" t="s">
        <v>5</v>
      </c>
      <c r="D48" s="3" t="s">
        <v>73</v>
      </c>
      <c r="E48" s="4" t="s">
        <v>74</v>
      </c>
      <c r="F48" s="5">
        <v>53889</v>
      </c>
      <c r="G48" s="5"/>
      <c r="H48" s="32">
        <f t="shared" ref="H48:H65" si="1">F48+G48</f>
        <v>53889</v>
      </c>
      <c r="I48" s="5"/>
    </row>
    <row r="49" spans="1:9" ht="24.75" x14ac:dyDescent="0.25">
      <c r="A49" s="1" t="s">
        <v>117</v>
      </c>
      <c r="B49" s="2" t="s">
        <v>35</v>
      </c>
      <c r="C49" s="2" t="s">
        <v>5</v>
      </c>
      <c r="D49" s="3" t="s">
        <v>73</v>
      </c>
      <c r="E49" s="4" t="s">
        <v>118</v>
      </c>
      <c r="F49" s="5"/>
      <c r="G49" s="5">
        <v>744</v>
      </c>
      <c r="H49" s="32">
        <f t="shared" si="1"/>
        <v>744</v>
      </c>
      <c r="I49" s="5"/>
    </row>
    <row r="50" spans="1:9" ht="36.75" x14ac:dyDescent="0.25">
      <c r="A50" s="1" t="s">
        <v>75</v>
      </c>
      <c r="B50" s="2" t="s">
        <v>35</v>
      </c>
      <c r="C50" s="2" t="s">
        <v>5</v>
      </c>
      <c r="D50" s="3" t="s">
        <v>73</v>
      </c>
      <c r="E50" s="4" t="s">
        <v>76</v>
      </c>
      <c r="F50" s="5">
        <v>31675.7</v>
      </c>
      <c r="G50" s="5">
        <v>10509.2</v>
      </c>
      <c r="H50" s="32">
        <f t="shared" si="1"/>
        <v>42184.9</v>
      </c>
      <c r="I50" s="5"/>
    </row>
    <row r="51" spans="1:9" ht="48.75" x14ac:dyDescent="0.25">
      <c r="A51" s="1" t="s">
        <v>77</v>
      </c>
      <c r="B51" s="2" t="s">
        <v>35</v>
      </c>
      <c r="C51" s="2" t="s">
        <v>5</v>
      </c>
      <c r="D51" s="3" t="s">
        <v>73</v>
      </c>
      <c r="E51" s="4" t="s">
        <v>78</v>
      </c>
      <c r="F51" s="5">
        <v>738.6</v>
      </c>
      <c r="G51" s="5">
        <v>93.2</v>
      </c>
      <c r="H51" s="32">
        <f t="shared" si="1"/>
        <v>831.80000000000007</v>
      </c>
      <c r="I51" s="5"/>
    </row>
    <row r="52" spans="1:9" ht="60.75" x14ac:dyDescent="0.25">
      <c r="A52" s="1" t="s">
        <v>79</v>
      </c>
      <c r="B52" s="2" t="s">
        <v>35</v>
      </c>
      <c r="C52" s="2" t="s">
        <v>5</v>
      </c>
      <c r="D52" s="3" t="s">
        <v>73</v>
      </c>
      <c r="E52" s="4" t="s">
        <v>80</v>
      </c>
      <c r="F52" s="5">
        <v>34559.599999999999</v>
      </c>
      <c r="G52" s="5">
        <v>678.1</v>
      </c>
      <c r="H52" s="32">
        <f t="shared" si="1"/>
        <v>35237.699999999997</v>
      </c>
      <c r="I52" s="5"/>
    </row>
    <row r="53" spans="1:9" ht="48.75" x14ac:dyDescent="0.25">
      <c r="A53" s="1" t="s">
        <v>112</v>
      </c>
      <c r="B53" s="2" t="s">
        <v>35</v>
      </c>
      <c r="C53" s="2" t="s">
        <v>5</v>
      </c>
      <c r="D53" s="3" t="s">
        <v>73</v>
      </c>
      <c r="E53" s="4" t="s">
        <v>113</v>
      </c>
      <c r="F53" s="5"/>
      <c r="G53" s="5">
        <v>16586.099999999999</v>
      </c>
      <c r="H53" s="32">
        <f t="shared" si="1"/>
        <v>16586.099999999999</v>
      </c>
      <c r="I53" s="5"/>
    </row>
    <row r="54" spans="1:9" ht="48.75" x14ac:dyDescent="0.25">
      <c r="A54" s="1" t="s">
        <v>110</v>
      </c>
      <c r="B54" s="2" t="s">
        <v>35</v>
      </c>
      <c r="C54" s="2" t="s">
        <v>5</v>
      </c>
      <c r="D54" s="3" t="s">
        <v>73</v>
      </c>
      <c r="E54" s="4" t="s">
        <v>111</v>
      </c>
      <c r="F54" s="5"/>
      <c r="G54" s="5">
        <v>1000</v>
      </c>
      <c r="H54" s="32">
        <f t="shared" si="1"/>
        <v>1000</v>
      </c>
      <c r="I54" s="5"/>
    </row>
    <row r="55" spans="1:9" ht="24.75" x14ac:dyDescent="0.25">
      <c r="A55" s="1" t="s">
        <v>81</v>
      </c>
      <c r="B55" s="2" t="s">
        <v>35</v>
      </c>
      <c r="C55" s="2" t="s">
        <v>5</v>
      </c>
      <c r="D55" s="3" t="s">
        <v>73</v>
      </c>
      <c r="E55" s="4" t="s">
        <v>82</v>
      </c>
      <c r="F55" s="5"/>
      <c r="G55" s="5"/>
      <c r="H55" s="32">
        <f t="shared" si="1"/>
        <v>0</v>
      </c>
      <c r="I55" s="5"/>
    </row>
    <row r="56" spans="1:9" ht="48.75" x14ac:dyDescent="0.25">
      <c r="A56" s="1" t="s">
        <v>108</v>
      </c>
      <c r="B56" s="2" t="s">
        <v>35</v>
      </c>
      <c r="C56" s="2" t="s">
        <v>5</v>
      </c>
      <c r="D56" s="3" t="s">
        <v>73</v>
      </c>
      <c r="E56" s="4" t="s">
        <v>109</v>
      </c>
      <c r="F56" s="5"/>
      <c r="G56" s="5">
        <v>2293</v>
      </c>
      <c r="H56" s="32">
        <f>F56+G56</f>
        <v>2293</v>
      </c>
      <c r="I56" s="5"/>
    </row>
    <row r="57" spans="1:9" x14ac:dyDescent="0.25">
      <c r="A57" s="1" t="s">
        <v>83</v>
      </c>
      <c r="B57" s="2" t="s">
        <v>35</v>
      </c>
      <c r="C57" s="2" t="s">
        <v>5</v>
      </c>
      <c r="D57" s="3" t="s">
        <v>73</v>
      </c>
      <c r="E57" s="4" t="s">
        <v>84</v>
      </c>
      <c r="F57" s="5">
        <v>32146.2</v>
      </c>
      <c r="G57" s="5">
        <v>2072.6999999999998</v>
      </c>
      <c r="H57" s="32">
        <f t="shared" si="1"/>
        <v>34218.9</v>
      </c>
      <c r="I57" s="5"/>
    </row>
    <row r="58" spans="1:9" ht="36.75" x14ac:dyDescent="0.25">
      <c r="A58" s="1" t="s">
        <v>85</v>
      </c>
      <c r="B58" s="2" t="s">
        <v>35</v>
      </c>
      <c r="C58" s="2" t="s">
        <v>5</v>
      </c>
      <c r="D58" s="3" t="s">
        <v>73</v>
      </c>
      <c r="E58" s="4" t="s">
        <v>86</v>
      </c>
      <c r="F58" s="5">
        <v>295013</v>
      </c>
      <c r="G58" s="5">
        <f>2.5+80+43.4+13+96.2-1693.5+1448.8</f>
        <v>-9.6000000000001364</v>
      </c>
      <c r="H58" s="32">
        <f t="shared" si="1"/>
        <v>295003.40000000002</v>
      </c>
      <c r="I58" s="5"/>
    </row>
    <row r="59" spans="1:9" ht="48.75" x14ac:dyDescent="0.25">
      <c r="A59" s="1" t="s">
        <v>87</v>
      </c>
      <c r="B59" s="2" t="s">
        <v>35</v>
      </c>
      <c r="C59" s="2" t="s">
        <v>5</v>
      </c>
      <c r="D59" s="3" t="s">
        <v>73</v>
      </c>
      <c r="E59" s="4" t="s">
        <v>88</v>
      </c>
      <c r="F59" s="5">
        <v>7165.1</v>
      </c>
      <c r="G59" s="5"/>
      <c r="H59" s="32">
        <f t="shared" si="1"/>
        <v>7165.1</v>
      </c>
      <c r="I59" s="5"/>
    </row>
    <row r="60" spans="1:9" ht="84.75" x14ac:dyDescent="0.25">
      <c r="A60" s="1" t="s">
        <v>89</v>
      </c>
      <c r="B60" s="2" t="s">
        <v>35</v>
      </c>
      <c r="C60" s="2" t="s">
        <v>5</v>
      </c>
      <c r="D60" s="3" t="s">
        <v>73</v>
      </c>
      <c r="E60" s="4" t="s">
        <v>90</v>
      </c>
      <c r="F60" s="5">
        <v>1327.6</v>
      </c>
      <c r="G60" s="5"/>
      <c r="H60" s="32">
        <f t="shared" si="1"/>
        <v>1327.6</v>
      </c>
      <c r="I60" s="5"/>
    </row>
    <row r="61" spans="1:9" ht="72.75" x14ac:dyDescent="0.25">
      <c r="A61" s="1" t="s">
        <v>91</v>
      </c>
      <c r="B61" s="2" t="s">
        <v>35</v>
      </c>
      <c r="C61" s="2" t="s">
        <v>5</v>
      </c>
      <c r="D61" s="3" t="s">
        <v>73</v>
      </c>
      <c r="E61" s="4" t="s">
        <v>92</v>
      </c>
      <c r="F61" s="5">
        <v>19</v>
      </c>
      <c r="G61" s="5"/>
      <c r="H61" s="32">
        <f t="shared" si="1"/>
        <v>19</v>
      </c>
      <c r="I61" s="5"/>
    </row>
    <row r="62" spans="1:9" ht="48.75" x14ac:dyDescent="0.25">
      <c r="A62" s="1" t="s">
        <v>93</v>
      </c>
      <c r="B62" s="2" t="s">
        <v>35</v>
      </c>
      <c r="C62" s="2" t="s">
        <v>5</v>
      </c>
      <c r="D62" s="3" t="s">
        <v>73</v>
      </c>
      <c r="E62" s="4" t="s">
        <v>94</v>
      </c>
      <c r="F62" s="5">
        <v>544.4</v>
      </c>
      <c r="G62" s="5"/>
      <c r="H62" s="32">
        <f t="shared" si="1"/>
        <v>544.4</v>
      </c>
      <c r="I62" s="5"/>
    </row>
    <row r="63" spans="1:9" ht="36.75" x14ac:dyDescent="0.25">
      <c r="A63" s="1" t="s">
        <v>95</v>
      </c>
      <c r="B63" s="2" t="s">
        <v>35</v>
      </c>
      <c r="C63" s="2" t="s">
        <v>5</v>
      </c>
      <c r="D63" s="3" t="s">
        <v>73</v>
      </c>
      <c r="E63" s="4" t="s">
        <v>96</v>
      </c>
      <c r="F63" s="5">
        <v>1440.6</v>
      </c>
      <c r="G63" s="5">
        <v>30</v>
      </c>
      <c r="H63" s="32">
        <f t="shared" si="1"/>
        <v>1470.6</v>
      </c>
      <c r="I63" s="5"/>
    </row>
    <row r="64" spans="1:9" ht="60.75" x14ac:dyDescent="0.25">
      <c r="A64" s="1" t="s">
        <v>97</v>
      </c>
      <c r="B64" s="2" t="s">
        <v>35</v>
      </c>
      <c r="C64" s="2" t="s">
        <v>5</v>
      </c>
      <c r="D64" s="3" t="s">
        <v>73</v>
      </c>
      <c r="E64" s="4" t="s">
        <v>98</v>
      </c>
      <c r="F64" s="5">
        <v>24985.5</v>
      </c>
      <c r="G64" s="5"/>
      <c r="H64" s="32">
        <f t="shared" si="1"/>
        <v>24985.5</v>
      </c>
      <c r="I64" s="5"/>
    </row>
    <row r="65" spans="1:9" ht="60.75" x14ac:dyDescent="0.25">
      <c r="A65" s="1" t="s">
        <v>114</v>
      </c>
      <c r="B65" s="2" t="s">
        <v>35</v>
      </c>
      <c r="C65" s="2" t="s">
        <v>5</v>
      </c>
      <c r="D65" s="3" t="s">
        <v>73</v>
      </c>
      <c r="E65" s="4" t="s">
        <v>115</v>
      </c>
      <c r="F65" s="5"/>
      <c r="G65" s="26">
        <v>16659.5</v>
      </c>
      <c r="H65" s="32">
        <f t="shared" si="1"/>
        <v>16659.5</v>
      </c>
      <c r="I65" s="26"/>
    </row>
    <row r="66" spans="1:9" ht="15.75" x14ac:dyDescent="0.25">
      <c r="A66" s="35"/>
      <c r="B66" s="36"/>
      <c r="C66" s="36"/>
      <c r="D66" s="37"/>
      <c r="E66" s="23" t="s">
        <v>99</v>
      </c>
      <c r="F66" s="24">
        <f>F16</f>
        <v>727751.3</v>
      </c>
      <c r="G66" s="28">
        <f>G16</f>
        <v>53587.199999999997</v>
      </c>
      <c r="H66" s="33">
        <f>H16</f>
        <v>781338.5</v>
      </c>
      <c r="I66" s="25"/>
    </row>
    <row r="67" spans="1:9" ht="15.75" hidden="1" x14ac:dyDescent="0.25">
      <c r="A67" s="35"/>
      <c r="B67" s="36"/>
      <c r="C67" s="36"/>
      <c r="D67" s="37"/>
      <c r="E67" s="23" t="s">
        <v>100</v>
      </c>
      <c r="F67" s="24">
        <f>F66-F68</f>
        <v>0</v>
      </c>
      <c r="G67" s="28">
        <f>G66-G68</f>
        <v>-22387.232130000004</v>
      </c>
      <c r="H67" s="33">
        <f>H66-H68</f>
        <v>-22387.232130000019</v>
      </c>
      <c r="I67" s="25"/>
    </row>
    <row r="68" spans="1:9" ht="15.75" hidden="1" x14ac:dyDescent="0.25">
      <c r="A68" s="35"/>
      <c r="B68" s="36"/>
      <c r="C68" s="36"/>
      <c r="D68" s="37"/>
      <c r="E68" s="23" t="s">
        <v>101</v>
      </c>
      <c r="F68" s="24">
        <v>727751.3</v>
      </c>
      <c r="G68" s="29">
        <f>53643.9769-1387.6769+(5300+2097+159+74+150+2000+2.83213+4200+5300+4200+500+25.3-100-190)</f>
        <v>75974.432130000001</v>
      </c>
      <c r="H68" s="33">
        <f>I16</f>
        <v>803725.73213000002</v>
      </c>
      <c r="I68" s="25"/>
    </row>
    <row r="69" spans="1:9" ht="18.75" x14ac:dyDescent="0.25">
      <c r="H69" s="34" t="s">
        <v>124</v>
      </c>
    </row>
  </sheetData>
  <mergeCells count="5">
    <mergeCell ref="A66:D66"/>
    <mergeCell ref="A67:D67"/>
    <mergeCell ref="A68:D68"/>
    <mergeCell ref="A13:I13"/>
    <mergeCell ref="A15:D1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2021-03-11T06:46:17Z</cp:lastPrinted>
  <dcterms:created xsi:type="dcterms:W3CDTF">2020-11-25T07:28:02Z</dcterms:created>
  <dcterms:modified xsi:type="dcterms:W3CDTF">2021-03-11T06:46:43Z</dcterms:modified>
</cp:coreProperties>
</file>