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4" i="1" l="1"/>
  <c r="L64" i="1"/>
  <c r="K64" i="1"/>
  <c r="L73" i="1" l="1"/>
  <c r="K73" i="1"/>
  <c r="J73" i="1"/>
  <c r="L61" i="1" l="1"/>
  <c r="K61" i="1"/>
  <c r="J61" i="1"/>
  <c r="J59" i="1" l="1"/>
  <c r="J60" i="1"/>
  <c r="K59" i="1"/>
  <c r="K60" i="1"/>
  <c r="L59" i="1"/>
  <c r="L60" i="1"/>
  <c r="L16" i="1"/>
  <c r="L79" i="1" s="1"/>
  <c r="L82" i="1" s="1"/>
  <c r="K16" i="1"/>
  <c r="K79" i="1" s="1"/>
  <c r="J16" i="1"/>
  <c r="J79" i="1" s="1"/>
  <c r="J82" i="1" s="1"/>
  <c r="E15" i="1" l="1"/>
  <c r="L81" i="1" s="1"/>
  <c r="F15" i="1"/>
  <c r="L80" i="1" l="1"/>
</calcChain>
</file>

<file path=xl/sharedStrings.xml><?xml version="1.0" encoding="utf-8"?>
<sst xmlns="http://schemas.openxmlformats.org/spreadsheetml/2006/main" count="350" uniqueCount="223">
  <si>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</si>
  <si>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</si>
  <si>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</si>
  <si>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</si>
  <si>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</si>
  <si>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</si>
  <si>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</si>
  <si>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</si>
  <si>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</si>
  <si>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</si>
  <si>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</si>
  <si>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</si>
  <si>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</si>
  <si>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</si>
  <si>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</si>
  <si>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</si>
  <si>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</si>
  <si>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</si>
  <si>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</si>
  <si>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</si>
  <si>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</si>
  <si>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</si>
  <si>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</si>
  <si>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</si>
  <si>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</si>
  <si>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</si>
  <si>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</si>
  <si>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</si>
  <si>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</si>
  <si>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</si>
  <si>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</si>
  <si>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</si>
  <si>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</si>
  <si>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</si>
  <si>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</si>
  <si>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</si>
  <si>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</si>
  <si>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</si>
  <si>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</si>
  <si>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</si>
  <si>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</si>
  <si>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</si>
  <si>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</si>
  <si>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</si>
  <si>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</si>
  <si>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</si>
  <si>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</si>
  <si>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</si>
  <si>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</si>
  <si>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</si>
  <si>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</si>
  <si>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</si>
  <si>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</si>
  <si>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</si>
  <si>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</si>
  <si>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</si>
  <si>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</si>
  <si>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</si>
  <si>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</si>
  <si>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</si>
  <si>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</si>
  <si>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</si>
  <si>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</si>
  <si>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</si>
  <si>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</si>
  <si>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</si>
  <si>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</si>
  <si>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</si>
  <si>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</si>
  <si>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</si>
  <si>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</si>
  <si>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</si>
  <si>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</si>
  <si>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</si>
  <si>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</si>
  <si>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</si>
  <si>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</si>
  <si>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</si>
  <si>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</si>
  <si>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</si>
  <si>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</si>
  <si>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</si>
  <si>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</si>
  <si>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</si>
  <si>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</si>
  <si>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</si>
  <si>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</si>
  <si>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</si>
  <si>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</si>
  <si>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</si>
  <si>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</si>
  <si>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</si>
  <si>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</si>
  <si>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</si>
  <si>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</si>
  <si>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</si>
  <si>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</si>
  <si>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</si>
  <si>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</si>
  <si>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</si>
  <si>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</si>
  <si>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</si>
  <si>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</si>
  <si>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</si>
  <si>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</si>
  <si>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</si>
  <si>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</si>
  <si>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</si>
  <si>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</si>
  <si>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</si>
  <si>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</si>
  <si>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</si>
  <si>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</si>
  <si>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</si>
  <si>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</si>
  <si>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</si>
  <si>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</si>
  <si>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</si>
  <si>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</si>
  <si>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</si>
  <si>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</si>
  <si>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</si>
  <si>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</si>
  <si>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</si>
  <si>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</si>
  <si>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</si>
  <si>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</si>
  <si>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</si>
  <si>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</si>
  <si>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</si>
  <si>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</si>
  <si>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</si>
  <si>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</si>
  <si>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</si>
  <si>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</si>
  <si>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</si>
  <si>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</si>
  <si>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</si>
  <si>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</si>
  <si>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</si>
  <si>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</si>
  <si>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</si>
  <si>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</si>
  <si>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</si>
  <si>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</si>
  <si>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</si>
  <si>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</si>
  <si>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</si>
  <si>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</si>
  <si>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</si>
  <si>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</si>
  <si>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</si>
  <si>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</si>
  <si>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</si>
  <si>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</si>
  <si>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</si>
  <si>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</si>
  <si>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</si>
  <si>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</si>
  <si>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</si>
  <si>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</si>
  <si>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</si>
  <si>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</si>
  <si>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</si>
  <si>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от "_____" декабря 2022 года № __________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</si>
  <si>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</si>
  <si>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</si>
  <si>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</si>
  <si>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</si>
  <si>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</si>
  <si>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</si>
  <si>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</si>
  <si>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</si>
  <si>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</si>
  <si>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</si>
  <si>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</si>
  <si>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</si>
  <si>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</si>
  <si>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</si>
  <si>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</si>
  <si>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</si>
  <si>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</si>
  <si>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</si>
  <si>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</si>
  <si>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</si>
  <si>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</si>
  <si>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</si>
  <si>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</si>
  <si>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</si>
  <si>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</si>
  <si>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</si>
  <si>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</si>
  <si>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</si>
  <si>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</si>
  <si>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ПРОЕКТ</t>
  </si>
  <si>
    <t>2 02 25190 140000 150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</si>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</sst>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1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165" fontId="13" fillId="0" borderId="0" xfId="0" applyNumberFormat="1" applyFont="1"/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showWhiteSpace="0" topLeftCell="H22" workbookViewId="0">
      <selection activeCell="K65" sqref="K65:K71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2.285156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4" t="s">
        <v>151</v>
      </c>
    </row>
    <row r="3" spans="1:12" x14ac:dyDescent="0.25">
      <c r="A3" s="1"/>
      <c r="B3" s="1"/>
      <c r="C3" s="1"/>
      <c r="D3" s="1"/>
      <c r="E3" s="4"/>
      <c r="F3" s="4"/>
      <c r="G3" s="4"/>
      <c r="H3" s="5" t="s">
        <v>194</v>
      </c>
      <c r="I3" s="30"/>
      <c r="J3" s="30"/>
      <c r="K3" s="30"/>
      <c r="L3" s="34" t="s">
        <v>150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4" t="s">
        <v>152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4" t="s">
        <v>153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4" t="s">
        <v>164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4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/>
    </row>
    <row r="9" spans="1:12" ht="46.5" customHeight="1" x14ac:dyDescent="0.25">
      <c r="A9" s="9"/>
      <c r="B9" s="9"/>
      <c r="C9" s="9"/>
      <c r="D9" s="9"/>
      <c r="H9" s="108" t="s">
        <v>165</v>
      </c>
      <c r="I9" s="109"/>
      <c r="J9" s="109"/>
      <c r="K9" s="109"/>
      <c r="L9" s="109"/>
    </row>
    <row r="10" spans="1:12" ht="32.25" customHeight="1" x14ac:dyDescent="0.25">
      <c r="E10" s="10"/>
      <c r="F10" s="10"/>
      <c r="G10" s="10"/>
      <c r="L10" s="60" t="s">
        <v>166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10" t="s">
        <v>0</v>
      </c>
      <c r="I11" s="111" t="s">
        <v>1</v>
      </c>
      <c r="J11" s="112" t="s">
        <v>167</v>
      </c>
      <c r="K11" s="113"/>
      <c r="L11" s="114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10"/>
      <c r="I12" s="111"/>
      <c r="J12" s="47" t="s">
        <v>168</v>
      </c>
      <c r="K12" s="47" t="s">
        <v>169</v>
      </c>
      <c r="L12" s="48" t="s">
        <v>170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8" t="s">
        <v>9</v>
      </c>
      <c r="I13" s="39" t="s">
        <v>10</v>
      </c>
      <c r="J13" s="39"/>
      <c r="K13" s="39"/>
      <c r="L13" s="40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41" t="s">
        <v>19</v>
      </c>
      <c r="I14" s="42" t="s">
        <v>20</v>
      </c>
      <c r="J14" s="42"/>
      <c r="K14" s="42"/>
      <c r="L14" s="43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4" t="s">
        <v>26</v>
      </c>
      <c r="I15" s="45"/>
      <c r="J15" s="45"/>
      <c r="K15" s="45"/>
      <c r="L15" s="46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5" t="s">
        <v>28</v>
      </c>
      <c r="I16" s="49" t="s">
        <v>29</v>
      </c>
      <c r="J16" s="69">
        <f>J17+J19+J21+J25+J29+J31+J34+J40+J46+J48+J52+J54</f>
        <v>346785</v>
      </c>
      <c r="K16" s="69">
        <f>K17+K19+K21+K25+K29+K31+K34+K40+K46+K48+K52+K54</f>
        <v>347865</v>
      </c>
      <c r="L16" s="69">
        <f>L17+L19+L21+L25+L29+L31+L34+L40+L46+L48+L52+L54</f>
        <v>357634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5" t="s">
        <v>31</v>
      </c>
      <c r="I17" s="49" t="s">
        <v>32</v>
      </c>
      <c r="J17" s="69">
        <v>234812</v>
      </c>
      <c r="K17" s="70">
        <v>244204</v>
      </c>
      <c r="L17" s="70">
        <v>253973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56" t="s">
        <v>131</v>
      </c>
      <c r="I18" s="50" t="s">
        <v>132</v>
      </c>
      <c r="J18" s="71">
        <v>234812</v>
      </c>
      <c r="K18" s="72">
        <v>244204</v>
      </c>
      <c r="L18" s="72">
        <v>253973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5" t="s">
        <v>37</v>
      </c>
      <c r="I19" s="49" t="s">
        <v>38</v>
      </c>
      <c r="J19" s="106">
        <v>32153</v>
      </c>
      <c r="K19" s="76">
        <v>32153</v>
      </c>
      <c r="L19" s="76">
        <v>32153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61" t="s">
        <v>171</v>
      </c>
      <c r="I20" s="61" t="s">
        <v>172</v>
      </c>
      <c r="J20" s="73">
        <v>32153</v>
      </c>
      <c r="K20" s="74">
        <v>32153</v>
      </c>
      <c r="L20" s="74">
        <v>32153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5" t="s">
        <v>40</v>
      </c>
      <c r="I21" s="49" t="s">
        <v>41</v>
      </c>
      <c r="J21" s="75">
        <v>5164</v>
      </c>
      <c r="K21" s="76">
        <v>5164</v>
      </c>
      <c r="L21" s="76">
        <v>5164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61" t="s">
        <v>213</v>
      </c>
      <c r="I22" s="61" t="s">
        <v>173</v>
      </c>
      <c r="J22" s="77">
        <v>820</v>
      </c>
      <c r="K22" s="74">
        <v>820</v>
      </c>
      <c r="L22" s="74">
        <v>820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56" t="s">
        <v>44</v>
      </c>
      <c r="I23" s="50" t="s">
        <v>45</v>
      </c>
      <c r="J23" s="78">
        <v>675</v>
      </c>
      <c r="K23" s="74">
        <v>675</v>
      </c>
      <c r="L23" s="74">
        <v>675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56" t="s">
        <v>47</v>
      </c>
      <c r="I24" s="50" t="s">
        <v>48</v>
      </c>
      <c r="J24" s="78">
        <v>3669</v>
      </c>
      <c r="K24" s="74">
        <v>3669</v>
      </c>
      <c r="L24" s="74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50</v>
      </c>
      <c r="I25" s="49" t="s">
        <v>51</v>
      </c>
      <c r="J25" s="79">
        <v>21112</v>
      </c>
      <c r="K25" s="82">
        <v>21112</v>
      </c>
      <c r="L25" s="82">
        <v>21112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56" t="s">
        <v>134</v>
      </c>
      <c r="I26" s="50" t="s">
        <v>133</v>
      </c>
      <c r="J26" s="80">
        <v>4961</v>
      </c>
      <c r="K26" s="81">
        <v>4961</v>
      </c>
      <c r="L26" s="81">
        <v>4961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56" t="s">
        <v>135</v>
      </c>
      <c r="I27" s="50" t="s">
        <v>136</v>
      </c>
      <c r="J27" s="80">
        <v>11301</v>
      </c>
      <c r="K27" s="81">
        <v>11301</v>
      </c>
      <c r="L27" s="81">
        <v>11301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56" t="s">
        <v>161</v>
      </c>
      <c r="I28" s="50" t="s">
        <v>137</v>
      </c>
      <c r="J28" s="80">
        <v>4850</v>
      </c>
      <c r="K28" s="81">
        <v>4850</v>
      </c>
      <c r="L28" s="81">
        <v>4850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55" t="s">
        <v>57</v>
      </c>
      <c r="I29" s="49" t="s">
        <v>58</v>
      </c>
      <c r="J29" s="79">
        <v>5551</v>
      </c>
      <c r="K29" s="82">
        <v>4898</v>
      </c>
      <c r="L29" s="82">
        <v>4898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56" t="s">
        <v>60</v>
      </c>
      <c r="I30" s="50" t="s">
        <v>61</v>
      </c>
      <c r="J30" s="80">
        <v>5551</v>
      </c>
      <c r="K30" s="81">
        <v>4898</v>
      </c>
      <c r="L30" s="81">
        <v>4898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63</v>
      </c>
      <c r="I31" s="49" t="s">
        <v>64</v>
      </c>
      <c r="J31" s="79">
        <v>2821</v>
      </c>
      <c r="K31" s="82">
        <v>1400</v>
      </c>
      <c r="L31" s="82">
        <v>1400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56" t="s">
        <v>66</v>
      </c>
      <c r="I32" s="50" t="s">
        <v>67</v>
      </c>
      <c r="J32" s="80"/>
      <c r="K32" s="81"/>
      <c r="L32" s="81"/>
    </row>
    <row r="33" spans="1:12" ht="63.75" x14ac:dyDescent="0.25">
      <c r="A33" s="1"/>
      <c r="B33" s="1"/>
      <c r="C33" s="1"/>
      <c r="D33" s="1"/>
      <c r="E33" s="2"/>
      <c r="F33" s="2"/>
      <c r="G33" s="2"/>
      <c r="H33" s="61" t="s">
        <v>174</v>
      </c>
      <c r="I33" s="62" t="s">
        <v>175</v>
      </c>
      <c r="J33" s="80">
        <v>2821</v>
      </c>
      <c r="K33" s="81">
        <v>1400</v>
      </c>
      <c r="L33" s="81">
        <v>1400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5" t="s">
        <v>69</v>
      </c>
      <c r="I34" s="49" t="s">
        <v>70</v>
      </c>
      <c r="J34" s="79">
        <v>20708</v>
      </c>
      <c r="K34" s="82">
        <v>19003</v>
      </c>
      <c r="L34" s="82">
        <v>19003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56" t="s">
        <v>138</v>
      </c>
      <c r="I35" s="50" t="s">
        <v>154</v>
      </c>
      <c r="J35" s="80">
        <v>20207</v>
      </c>
      <c r="K35" s="81">
        <v>18499</v>
      </c>
      <c r="L35" s="81">
        <v>18499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56" t="s">
        <v>157</v>
      </c>
      <c r="I36" s="50" t="s">
        <v>156</v>
      </c>
      <c r="J36" s="80">
        <v>67</v>
      </c>
      <c r="K36" s="81">
        <v>70</v>
      </c>
      <c r="L36" s="81">
        <v>70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56" t="s">
        <v>141</v>
      </c>
      <c r="I37" s="50" t="s">
        <v>76</v>
      </c>
      <c r="J37" s="80">
        <v>241</v>
      </c>
      <c r="K37" s="81">
        <v>241</v>
      </c>
      <c r="L37" s="81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56" t="s">
        <v>139</v>
      </c>
      <c r="I38" s="50" t="s">
        <v>155</v>
      </c>
      <c r="J38" s="80">
        <v>37</v>
      </c>
      <c r="K38" s="81">
        <v>37</v>
      </c>
      <c r="L38" s="81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56" t="s">
        <v>140</v>
      </c>
      <c r="I39" s="50" t="s">
        <v>158</v>
      </c>
      <c r="J39" s="80">
        <v>156</v>
      </c>
      <c r="K39" s="81">
        <v>156</v>
      </c>
      <c r="L39" s="81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80</v>
      </c>
      <c r="I40" s="49" t="s">
        <v>81</v>
      </c>
      <c r="J40" s="79">
        <v>12881</v>
      </c>
      <c r="K40" s="82">
        <v>12881</v>
      </c>
      <c r="L40" s="82">
        <v>12881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56" t="s">
        <v>83</v>
      </c>
      <c r="I41" s="50" t="s">
        <v>84</v>
      </c>
      <c r="J41" s="80"/>
      <c r="K41" s="81"/>
      <c r="L41" s="81"/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56" t="s">
        <v>86</v>
      </c>
      <c r="I42" s="50" t="s">
        <v>87</v>
      </c>
      <c r="J42" s="80"/>
      <c r="K42" s="81"/>
      <c r="L42" s="81"/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56" t="s">
        <v>89</v>
      </c>
      <c r="I43" s="50"/>
      <c r="J43" s="80"/>
      <c r="K43" s="81"/>
      <c r="L43" s="81"/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56" t="s">
        <v>91</v>
      </c>
      <c r="I44" s="50" t="s">
        <v>92</v>
      </c>
      <c r="J44" s="80"/>
      <c r="K44" s="81"/>
      <c r="L44" s="81"/>
    </row>
    <row r="45" spans="1:12" ht="15" x14ac:dyDescent="0.25">
      <c r="A45" s="1"/>
      <c r="B45" s="1"/>
      <c r="C45" s="1"/>
      <c r="D45" s="1"/>
      <c r="E45" s="2"/>
      <c r="F45" s="2"/>
      <c r="G45" s="2"/>
      <c r="H45" s="61" t="s">
        <v>176</v>
      </c>
      <c r="I45" s="61" t="s">
        <v>177</v>
      </c>
      <c r="J45" s="80">
        <v>12881</v>
      </c>
      <c r="K45" s="81">
        <v>12881</v>
      </c>
      <c r="L45" s="81">
        <v>12881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94</v>
      </c>
      <c r="I46" s="49" t="s">
        <v>95</v>
      </c>
      <c r="J46" s="79">
        <v>50</v>
      </c>
      <c r="K46" s="82">
        <v>50</v>
      </c>
      <c r="L46" s="82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56" t="s">
        <v>98</v>
      </c>
      <c r="I47" s="50" t="s">
        <v>99</v>
      </c>
      <c r="J47" s="80"/>
      <c r="K47" s="81"/>
      <c r="L47" s="81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5" t="s">
        <v>101</v>
      </c>
      <c r="I48" s="49" t="s">
        <v>102</v>
      </c>
      <c r="J48" s="79">
        <v>5000</v>
      </c>
      <c r="K48" s="82">
        <v>5000</v>
      </c>
      <c r="L48" s="82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56" t="s">
        <v>144</v>
      </c>
      <c r="I49" s="50" t="s">
        <v>159</v>
      </c>
      <c r="J49" s="80">
        <v>568.45000000000005</v>
      </c>
      <c r="K49" s="107">
        <v>0</v>
      </c>
      <c r="L49" s="107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56" t="s">
        <v>146</v>
      </c>
      <c r="I50" s="50" t="s">
        <v>145</v>
      </c>
      <c r="J50" s="80">
        <v>4231.5</v>
      </c>
      <c r="K50" s="81">
        <v>4800</v>
      </c>
      <c r="L50" s="81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56" t="s">
        <v>147</v>
      </c>
      <c r="I51" s="50" t="s">
        <v>160</v>
      </c>
      <c r="J51" s="80">
        <v>200</v>
      </c>
      <c r="K51" s="81">
        <v>200</v>
      </c>
      <c r="L51" s="81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109</v>
      </c>
      <c r="I52" s="49" t="s">
        <v>110</v>
      </c>
      <c r="J52" s="79">
        <v>2000</v>
      </c>
      <c r="K52" s="82">
        <v>2000</v>
      </c>
      <c r="L52" s="82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56" t="s">
        <v>148</v>
      </c>
      <c r="I53" s="51" t="s">
        <v>149</v>
      </c>
      <c r="J53" s="83"/>
      <c r="K53" s="81"/>
      <c r="L53" s="81"/>
    </row>
    <row r="54" spans="1:12" ht="15" x14ac:dyDescent="0.25">
      <c r="A54" s="1"/>
      <c r="B54" s="1"/>
      <c r="C54" s="1"/>
      <c r="D54" s="1"/>
      <c r="E54" s="2"/>
      <c r="F54" s="2"/>
      <c r="G54" s="2"/>
      <c r="H54" s="63" t="s">
        <v>178</v>
      </c>
      <c r="I54" s="63" t="s">
        <v>179</v>
      </c>
      <c r="J54" s="84">
        <v>4533</v>
      </c>
      <c r="K54" s="94">
        <v>0</v>
      </c>
      <c r="L54" s="94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55" t="s">
        <v>180</v>
      </c>
      <c r="I55" s="64" t="s">
        <v>181</v>
      </c>
      <c r="J55" s="84">
        <v>3162</v>
      </c>
      <c r="K55" s="94">
        <v>0</v>
      </c>
      <c r="L55" s="94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56" t="s">
        <v>182</v>
      </c>
      <c r="I56" s="65" t="s">
        <v>183</v>
      </c>
      <c r="J56" s="83">
        <v>3162</v>
      </c>
      <c r="K56" s="94">
        <v>0</v>
      </c>
      <c r="L56" s="94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55" t="s">
        <v>184</v>
      </c>
      <c r="I57" s="64" t="s">
        <v>185</v>
      </c>
      <c r="J57" s="84">
        <v>1371</v>
      </c>
      <c r="K57" s="94">
        <v>0</v>
      </c>
      <c r="L57" s="94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56" t="s">
        <v>186</v>
      </c>
      <c r="I58" s="65" t="s">
        <v>187</v>
      </c>
      <c r="J58" s="83">
        <v>1371</v>
      </c>
      <c r="K58" s="94">
        <v>0</v>
      </c>
      <c r="L58" s="94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5" t="s">
        <v>114</v>
      </c>
      <c r="I59" s="49" t="s">
        <v>115</v>
      </c>
      <c r="J59" s="79">
        <f>J61+J64+J73</f>
        <v>479098.53</v>
      </c>
      <c r="K59" s="79">
        <f>K61+K64+K73</f>
        <v>527046.46</v>
      </c>
      <c r="L59" s="79">
        <f>L61+L64+L73</f>
        <v>505587.01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5" t="s">
        <v>117</v>
      </c>
      <c r="I60" s="49" t="s">
        <v>118</v>
      </c>
      <c r="J60" s="79">
        <f>J61+J64+J73</f>
        <v>479098.53</v>
      </c>
      <c r="K60" s="79">
        <f>K61+K64+K73</f>
        <v>527046.46</v>
      </c>
      <c r="L60" s="79">
        <f>L61+L64+L73</f>
        <v>505587.01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63" t="s">
        <v>188</v>
      </c>
      <c r="I61" s="63" t="s">
        <v>189</v>
      </c>
      <c r="J61" s="79">
        <f>J62+J63</f>
        <v>55211.4</v>
      </c>
      <c r="K61" s="79">
        <f>K62+K63</f>
        <v>55211.4</v>
      </c>
      <c r="L61" s="101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56" t="s">
        <v>142</v>
      </c>
      <c r="I62" s="61" t="s">
        <v>190</v>
      </c>
      <c r="J62" s="80">
        <v>53889</v>
      </c>
      <c r="K62" s="80">
        <v>53889</v>
      </c>
      <c r="L62" s="85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56" t="s">
        <v>143</v>
      </c>
      <c r="I63" s="61" t="s">
        <v>191</v>
      </c>
      <c r="J63" s="80">
        <v>1322.4</v>
      </c>
      <c r="K63" s="81">
        <v>1322.4</v>
      </c>
      <c r="L63" s="81">
        <v>1322.4</v>
      </c>
    </row>
    <row r="64" spans="1:12" ht="15.75" customHeight="1" x14ac:dyDescent="0.25">
      <c r="A64" s="1"/>
      <c r="B64" s="1"/>
      <c r="C64" s="1"/>
      <c r="D64" s="1"/>
      <c r="E64" s="2"/>
      <c r="F64" s="2"/>
      <c r="G64" s="2"/>
      <c r="H64" s="63" t="s">
        <v>214</v>
      </c>
      <c r="I64" s="63" t="s">
        <v>192</v>
      </c>
      <c r="J64" s="79">
        <f>J65+J66+J67+J68+J69+J70+J71+J72</f>
        <v>37547.5</v>
      </c>
      <c r="K64" s="79">
        <f>K65+K66+K67+K68+K69+K70+K71+K72</f>
        <v>81446.199999999983</v>
      </c>
      <c r="L64" s="79">
        <f>L65+L66+L67+L68+L69+L70+L71+L72</f>
        <v>59928.899999999994</v>
      </c>
    </row>
    <row r="65" spans="1:12" ht="89.25" x14ac:dyDescent="0.25">
      <c r="A65" s="1" t="s">
        <v>121</v>
      </c>
      <c r="B65" s="1" t="s">
        <v>72</v>
      </c>
      <c r="C65" s="1" t="s">
        <v>24</v>
      </c>
      <c r="D65" s="1" t="s">
        <v>120</v>
      </c>
      <c r="E65" s="2">
        <v>0</v>
      </c>
      <c r="F65" s="2"/>
      <c r="G65" s="2"/>
      <c r="H65" s="57" t="s">
        <v>215</v>
      </c>
      <c r="I65" s="52" t="s">
        <v>198</v>
      </c>
      <c r="J65" s="86">
        <v>8418.1</v>
      </c>
      <c r="K65" s="87">
        <v>16836.099999999999</v>
      </c>
      <c r="L65" s="94">
        <v>0</v>
      </c>
    </row>
    <row r="66" spans="1:12" ht="39" x14ac:dyDescent="0.25">
      <c r="A66" s="1"/>
      <c r="B66" s="1"/>
      <c r="C66" s="1"/>
      <c r="D66" s="1"/>
      <c r="E66" s="2"/>
      <c r="F66" s="2"/>
      <c r="G66" s="2"/>
      <c r="H66" s="95" t="s">
        <v>195</v>
      </c>
      <c r="I66" s="96" t="s">
        <v>199</v>
      </c>
      <c r="J66" s="97">
        <v>71.099999999999994</v>
      </c>
      <c r="K66" s="87">
        <v>71.099999999999994</v>
      </c>
      <c r="L66" s="94">
        <v>0</v>
      </c>
    </row>
    <row r="67" spans="1:12" ht="52.5" customHeight="1" x14ac:dyDescent="0.25">
      <c r="A67" s="1"/>
      <c r="B67" s="1"/>
      <c r="C67" s="1"/>
      <c r="D67" s="1"/>
      <c r="E67" s="2"/>
      <c r="F67" s="2"/>
      <c r="G67" s="2"/>
      <c r="H67" s="66" t="s">
        <v>210</v>
      </c>
      <c r="I67" s="53" t="s">
        <v>163</v>
      </c>
      <c r="J67" s="86">
        <v>16604.7</v>
      </c>
      <c r="K67" s="87">
        <v>15895.6</v>
      </c>
      <c r="L67" s="87">
        <v>15286.7</v>
      </c>
    </row>
    <row r="68" spans="1:12" ht="52.5" customHeight="1" x14ac:dyDescent="0.25">
      <c r="A68" s="1"/>
      <c r="B68" s="1"/>
      <c r="C68" s="1"/>
      <c r="D68" s="1"/>
      <c r="E68" s="2"/>
      <c r="F68" s="2"/>
      <c r="G68" s="2"/>
      <c r="H68" s="105" t="s">
        <v>209</v>
      </c>
      <c r="I68" s="50" t="s">
        <v>196</v>
      </c>
      <c r="J68" s="94">
        <v>0</v>
      </c>
      <c r="K68" s="87">
        <v>41500</v>
      </c>
      <c r="L68" s="87">
        <v>41500</v>
      </c>
    </row>
    <row r="69" spans="1:12" ht="42" customHeight="1" x14ac:dyDescent="0.25">
      <c r="A69" s="1"/>
      <c r="B69" s="1"/>
      <c r="C69" s="1"/>
      <c r="D69" s="1"/>
      <c r="E69" s="2"/>
      <c r="F69" s="2"/>
      <c r="G69" s="2"/>
      <c r="H69" s="57" t="s">
        <v>216</v>
      </c>
      <c r="I69" s="50" t="s">
        <v>197</v>
      </c>
      <c r="J69" s="94">
        <v>0</v>
      </c>
      <c r="K69" s="94">
        <v>0</v>
      </c>
      <c r="L69" s="94">
        <v>683.2</v>
      </c>
    </row>
    <row r="70" spans="1:12" ht="24.75" customHeight="1" x14ac:dyDescent="0.25">
      <c r="A70" s="1"/>
      <c r="B70" s="1"/>
      <c r="C70" s="1"/>
      <c r="D70" s="1"/>
      <c r="E70" s="2"/>
      <c r="F70" s="2"/>
      <c r="G70" s="2"/>
      <c r="H70" s="95" t="s">
        <v>217</v>
      </c>
      <c r="I70" s="96" t="s">
        <v>200</v>
      </c>
      <c r="J70" s="94">
        <v>0</v>
      </c>
      <c r="K70" s="81">
        <v>4684.3999999999996</v>
      </c>
      <c r="L70" s="94">
        <v>0</v>
      </c>
    </row>
    <row r="71" spans="1:12" ht="26.25" x14ac:dyDescent="0.25">
      <c r="A71" s="1" t="s">
        <v>122</v>
      </c>
      <c r="B71" s="1" t="s">
        <v>53</v>
      </c>
      <c r="C71" s="1" t="s">
        <v>24</v>
      </c>
      <c r="D71" s="1" t="s">
        <v>120</v>
      </c>
      <c r="E71" s="2">
        <v>0</v>
      </c>
      <c r="F71" s="2"/>
      <c r="G71" s="2"/>
      <c r="H71" s="56" t="s">
        <v>211</v>
      </c>
      <c r="I71" s="50" t="s">
        <v>201</v>
      </c>
      <c r="J71" s="80">
        <v>28.3</v>
      </c>
      <c r="K71" s="81">
        <v>31.4</v>
      </c>
      <c r="L71" s="81">
        <v>31.4</v>
      </c>
    </row>
    <row r="72" spans="1:12" ht="50.25" customHeight="1" x14ac:dyDescent="0.25">
      <c r="A72" s="1"/>
      <c r="B72" s="1"/>
      <c r="C72" s="1"/>
      <c r="D72" s="1"/>
      <c r="E72" s="2"/>
      <c r="F72" s="2"/>
      <c r="G72" s="2"/>
      <c r="H72" s="66" t="s">
        <v>212</v>
      </c>
      <c r="I72" s="104" t="s">
        <v>202</v>
      </c>
      <c r="J72" s="86">
        <v>12425.3</v>
      </c>
      <c r="K72" s="87">
        <v>2427.6</v>
      </c>
      <c r="L72" s="87">
        <v>2427.6</v>
      </c>
    </row>
    <row r="73" spans="1:12" ht="38.25" customHeight="1" x14ac:dyDescent="0.25">
      <c r="A73" s="1" t="s">
        <v>123</v>
      </c>
      <c r="B73" s="1" t="s">
        <v>72</v>
      </c>
      <c r="C73" s="1" t="s">
        <v>24</v>
      </c>
      <c r="D73" s="1" t="s">
        <v>120</v>
      </c>
      <c r="E73" s="2">
        <v>0</v>
      </c>
      <c r="F73" s="2"/>
      <c r="G73" s="2"/>
      <c r="H73" s="67" t="s">
        <v>162</v>
      </c>
      <c r="I73" s="100" t="s">
        <v>203</v>
      </c>
      <c r="J73" s="98">
        <f>J74+J75+J76+J77+J78</f>
        <v>386339.63</v>
      </c>
      <c r="K73" s="98">
        <f>K74+K75+K76+K77+K78</f>
        <v>390388.86</v>
      </c>
      <c r="L73" s="99">
        <f>L74+L75+L76+L77+L78</f>
        <v>390446.71</v>
      </c>
    </row>
    <row r="74" spans="1:12" ht="34.5" customHeight="1" x14ac:dyDescent="0.25">
      <c r="A74" s="1"/>
      <c r="B74" s="1"/>
      <c r="C74" s="1"/>
      <c r="D74" s="1"/>
      <c r="E74" s="2"/>
      <c r="F74" s="2"/>
      <c r="G74" s="2"/>
      <c r="H74" s="66" t="s">
        <v>218</v>
      </c>
      <c r="I74" s="68" t="s">
        <v>204</v>
      </c>
      <c r="J74" s="86">
        <v>382109.4</v>
      </c>
      <c r="K74" s="87">
        <v>386021.7</v>
      </c>
      <c r="L74" s="87">
        <v>385934.6</v>
      </c>
    </row>
    <row r="75" spans="1:12" ht="67.5" customHeight="1" x14ac:dyDescent="0.25">
      <c r="A75" s="1" t="s">
        <v>124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66" t="s">
        <v>219</v>
      </c>
      <c r="I75" s="68" t="s">
        <v>205</v>
      </c>
      <c r="J75" s="86">
        <v>1139.7</v>
      </c>
      <c r="K75" s="87">
        <v>1139.7</v>
      </c>
      <c r="L75" s="87">
        <v>1139.7</v>
      </c>
    </row>
    <row r="76" spans="1:12" ht="57.75" customHeight="1" x14ac:dyDescent="0.25">
      <c r="A76" s="1" t="s">
        <v>125</v>
      </c>
      <c r="B76" s="1" t="s">
        <v>53</v>
      </c>
      <c r="C76" s="1" t="s">
        <v>24</v>
      </c>
      <c r="D76" s="1" t="s">
        <v>120</v>
      </c>
      <c r="E76" s="2">
        <v>0</v>
      </c>
      <c r="F76" s="2"/>
      <c r="G76" s="2"/>
      <c r="H76" s="56" t="s">
        <v>220</v>
      </c>
      <c r="I76" s="50" t="s">
        <v>206</v>
      </c>
      <c r="J76" s="80">
        <v>1646.73</v>
      </c>
      <c r="K76" s="81">
        <v>1706.26</v>
      </c>
      <c r="L76" s="81">
        <v>1768.21</v>
      </c>
    </row>
    <row r="77" spans="1:12" ht="59.25" customHeight="1" x14ac:dyDescent="0.25">
      <c r="A77" s="1" t="s">
        <v>126</v>
      </c>
      <c r="B77" s="1" t="s">
        <v>72</v>
      </c>
      <c r="C77" s="1" t="s">
        <v>24</v>
      </c>
      <c r="D77" s="1" t="s">
        <v>120</v>
      </c>
      <c r="E77" s="2">
        <v>0</v>
      </c>
      <c r="F77" s="2"/>
      <c r="G77" s="2"/>
      <c r="H77" s="56" t="s">
        <v>221</v>
      </c>
      <c r="I77" s="102" t="s">
        <v>207</v>
      </c>
      <c r="J77" s="80">
        <v>7</v>
      </c>
      <c r="K77" s="81">
        <v>4.5999999999999996</v>
      </c>
      <c r="L77" s="81">
        <v>31.3</v>
      </c>
    </row>
    <row r="78" spans="1:12" ht="36" customHeight="1" x14ac:dyDescent="0.25">
      <c r="A78" s="1" t="s">
        <v>127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58" t="s">
        <v>222</v>
      </c>
      <c r="I78" s="68" t="s">
        <v>208</v>
      </c>
      <c r="J78" s="86">
        <v>1436.8</v>
      </c>
      <c r="K78" s="87">
        <v>1516.6</v>
      </c>
      <c r="L78" s="87">
        <v>1572.9</v>
      </c>
    </row>
    <row r="79" spans="1:12" x14ac:dyDescent="0.25">
      <c r="A79" s="25"/>
      <c r="B79" s="25"/>
      <c r="C79" s="25"/>
      <c r="D79" s="25"/>
      <c r="E79" s="26"/>
      <c r="F79" s="27"/>
      <c r="G79" s="27"/>
      <c r="H79" s="59"/>
      <c r="I79" s="54" t="s">
        <v>128</v>
      </c>
      <c r="J79" s="79">
        <f>J16+J59</f>
        <v>825883.53</v>
      </c>
      <c r="K79" s="79">
        <f>K16+K59</f>
        <v>874911.46</v>
      </c>
      <c r="L79" s="101">
        <f>L16+L59</f>
        <v>863221.01</v>
      </c>
    </row>
    <row r="80" spans="1:12" hidden="1" x14ac:dyDescent="0.25">
      <c r="A80" s="25"/>
      <c r="B80" s="25"/>
      <c r="C80" s="25"/>
      <c r="D80" s="25"/>
      <c r="E80" s="26"/>
      <c r="F80" s="27"/>
      <c r="G80" s="27"/>
      <c r="H80" s="36"/>
      <c r="I80" s="37" t="s">
        <v>129</v>
      </c>
      <c r="J80" s="88"/>
      <c r="K80" s="88"/>
      <c r="L80" s="89">
        <f>L81-L79</f>
        <v>-136883.01</v>
      </c>
    </row>
    <row r="81" spans="1:12" hidden="1" x14ac:dyDescent="0.25">
      <c r="A81" s="25"/>
      <c r="B81" s="25"/>
      <c r="C81" s="25"/>
      <c r="D81" s="25"/>
      <c r="E81" s="26"/>
      <c r="F81" s="27"/>
      <c r="G81" s="27"/>
      <c r="H81" s="28"/>
      <c r="I81" s="32" t="s">
        <v>130</v>
      </c>
      <c r="J81" s="90"/>
      <c r="K81" s="90"/>
      <c r="L81" s="91">
        <f>E15</f>
        <v>726338</v>
      </c>
    </row>
    <row r="82" spans="1:12" ht="15" x14ac:dyDescent="0.25">
      <c r="H82" s="59"/>
      <c r="I82" s="54" t="s">
        <v>193</v>
      </c>
      <c r="J82" s="92">
        <f>J79-J83</f>
        <v>3.0000000027939677E-2</v>
      </c>
      <c r="K82" s="103">
        <v>0</v>
      </c>
      <c r="L82" s="92">
        <f t="shared" ref="L82" si="0">L79-L83</f>
        <v>1.0000000009313226E-2</v>
      </c>
    </row>
    <row r="83" spans="1:12" ht="15" x14ac:dyDescent="0.25">
      <c r="H83" s="59"/>
      <c r="I83" s="54" t="s">
        <v>130</v>
      </c>
      <c r="J83" s="93">
        <v>825883.5</v>
      </c>
      <c r="K83" s="79">
        <v>874911.5</v>
      </c>
      <c r="L83" s="101">
        <v>863221</v>
      </c>
    </row>
  </sheetData>
  <mergeCells count="4">
    <mergeCell ref="H9:L9"/>
    <mergeCell ref="H11:H12"/>
    <mergeCell ref="I11:I12"/>
    <mergeCell ref="J11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Comp12</cp:lastModifiedBy>
  <cp:lastPrinted>2022-12-15T10:08:59Z</cp:lastPrinted>
  <dcterms:created xsi:type="dcterms:W3CDTF">2020-11-15T17:15:43Z</dcterms:created>
  <dcterms:modified xsi:type="dcterms:W3CDTF">2022-12-15T10:38:31Z</dcterms:modified>
</cp:coreProperties>
</file>