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L83" i="1" l="1"/>
  <c r="K83" i="1"/>
  <c r="J83" i="1"/>
  <c r="L77" i="1" l="1"/>
  <c r="K77" i="1"/>
  <c r="J77" i="1"/>
  <c r="L64" i="1"/>
  <c r="K64" i="1"/>
  <c r="J64" i="1"/>
  <c r="L61" i="1" l="1"/>
  <c r="L60" i="1" s="1"/>
  <c r="K61" i="1"/>
  <c r="K60" i="1" s="1"/>
  <c r="J61" i="1"/>
  <c r="J60" i="1" s="1"/>
  <c r="J59" i="1" s="1"/>
  <c r="L59" i="1" l="1"/>
  <c r="K59" i="1"/>
  <c r="L16" i="1"/>
  <c r="K16" i="1"/>
  <c r="J16" i="1"/>
  <c r="J88" i="1" s="1"/>
  <c r="J91" i="1" s="1"/>
  <c r="L88" i="1" l="1"/>
  <c r="L91" i="1" s="1"/>
  <c r="K88" i="1"/>
  <c r="K91" i="1" s="1"/>
  <c r="E15" i="1"/>
  <c r="L90" i="1" s="1"/>
  <c r="F15" i="1"/>
  <c r="L89" i="1" l="1"/>
</calcChain>
</file>

<file path=xl/sharedStrings.xml><?xml version="1.0" encoding="utf-8"?>
<sst xmlns="http://schemas.openxmlformats.org/spreadsheetml/2006/main" count="340" uniqueCount="234">
  <si>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</si>
  <si>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</si>
  <si>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</si>
  <si>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</si>
  <si>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</si>
  <si>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</si>
  <si>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</si>
  <si>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</si>
  <si>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</si>
  <si>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</si>
  <si>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</si>
  <si>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</si>
  <si>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</si>
  <si>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</si>
  <si>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</si>
  <si>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</si>
  <si>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</si>
  <si>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</si>
  <si>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</si>
  <si>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</si>
  <si>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</si>
  <si>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</si>
  <si>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</si>
  <si>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</si>
  <si>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</si>
  <si>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</si>
  <si>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</si>
  <si>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</si>
  <si>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</si>
  <si>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</si>
  <si>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</si>
  <si>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</si>
  <si>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</si>
  <si>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</si>
  <si>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</si>
  <si>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</si>
  <si>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</si>
  <si>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</si>
  <si>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</si>
  <si>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</si>
  <si>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</si>
  <si>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</si>
  <si>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</si>
  <si>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</si>
  <si>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</si>
  <si>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</si>
  <si>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</si>
  <si>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</si>
  <si>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</si>
  <si>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</si>
  <si>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</si>
  <si>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</si>
  <si>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</si>
  <si>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</si>
  <si>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</si>
  <si>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</si>
  <si>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</si>
  <si>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</si>
  <si>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</si>
  <si>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</si>
  <si>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</si>
  <si>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</si>
  <si>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</si>
  <si>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</si>
  <si>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</si>
  <si>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</si>
  <si>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</si>
  <si>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</si>
  <si>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</si>
  <si>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</si>
  <si>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</si>
  <si>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</si>
  <si>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</si>
  <si>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</si>
  <si>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</si>
  <si>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</si>
  <si>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</si>
  <si>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</si>
  <si>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</si>
  <si>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</si>
  <si>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</si>
  <si>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</si>
  <si>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</si>
  <si>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</si>
  <si>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</si>
  <si>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</si>
  <si>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</si>
  <si>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</si>
  <si>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</si>
  <si>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</si>
  <si>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</si>
  <si>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</si>
  <si>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</si>
  <si>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</si>
  <si>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</si>
  <si>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</si>
  <si>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</si>
  <si>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</si>
  <si>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</si>
  <si>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</si>
  <si>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</si>
  <si>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</si>
  <si>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</si>
  <si>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</si>
  <si>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</si>
  <si>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</si>
  <si>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</si>
  <si>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</si>
  <si>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</si>
  <si>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</si>
  <si>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</si>
  <si>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</si>
  <si>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</si>
  <si>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</si>
  <si>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</si>
  <si>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</si>
  <si>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</si>
  <si>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</si>
  <si>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</si>
  <si>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</si>
  <si>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</si>
  <si>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</si>
  <si>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</si>
  <si>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</si>
  <si>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</si>
  <si>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</si>
  <si>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</si>
  <si>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</si>
  <si>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</si>
  <si>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</si>
  <si>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</si>
  <si>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</si>
  <si>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</si>
  <si>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</si>
  <si>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</si>
  <si>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</si>
  <si>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</si>
  <si>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</si>
  <si>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</si>
  <si>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</si>
  <si>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</si>
  <si>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</si>
  <si>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</si>
  <si>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</si>
  <si>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Приложение №1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</si>
  <si>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</si>
  <si>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</si>
  <si>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</si>
  <si>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</si>
  <si>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</si>
  <si>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</si>
  <si>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</si>
  <si>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</si>
  <si>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</si>
  <si>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</si>
  <si>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Сумма</t>
  </si>
  <si>
    <t>2024 год</t>
  </si>
  <si>
    <t>2025 год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</si>
  <si>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</si>
  <si>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</si>
  <si>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</si>
  <si>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</si>
  <si>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</si>
  <si>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</si>
  <si>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</si>
  <si>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1 17 00000 00 0000 000</t>
  </si>
  <si>
    <t>ПРОЧИЕ НЕНАЛОГОВЫЕ ДОХОДЫ</t>
  </si>
  <si>
    <t>1 17 14000 00 0000 150</t>
  </si>
  <si>
    <t>Средства самообложения граждан</t>
  </si>
  <si>
    <t>1 17  14020 14 0000 150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</si>
  <si>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</si>
  <si>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</si>
  <si>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</si>
  <si>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</si>
  <si>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</si>
  <si>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</si>
  <si>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</si>
  <si>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</si>
  <si>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</si>
  <si>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ДЕФИЦИТ (ПРОФИЦИТ)</t>
  </si>
  <si>
    <t>ПРОЕКТ</t>
  </si>
  <si>
    <t>1 05 01000 01 0000 110</t>
  </si>
  <si>
    <t>Прогнозируемый общий объем  доходов бюджета  муниципального  образования "Муниципальный округ Якшур-Бодьиский район Удмуртской Республики" на 2024 год и плановый период 2025 и 2026 годов</t>
  </si>
  <si>
    <t>2026 год</t>
  </si>
  <si>
    <t>от "_____" _______ 2023 года № __________</t>
  </si>
  <si>
    <t xml:space="preserve">  руб.</t>
  </si>
  <si>
    <t>2 02 20000 14 0000 150</t>
  </si>
  <si>
    <t xml:space="preserve">Субсидии бюджетам муниципальных округов </t>
  </si>
  <si>
    <t xml:space="preserve"> 2 02 25098 14 0000 150</t>
  </si>
  <si>
    <t xml:space="preserve"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</t>
  </si>
  <si>
    <t>2 02 20302 14 0000 150</t>
  </si>
  <si>
    <t xml:space="preserve">    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строительства,за счет средств, поступивших от государственной корпорации - Фонда содействия реформированию жилищно-коммунального хозяйства</t>
  </si>
  <si>
    <t>2 02 25130 140000 150</t>
  </si>
  <si>
    <t>Субсидии бюджетам муниципальных округов на развитие сети учреждений культурно-досугового типа</t>
  </si>
  <si>
    <t>2 02 25304 14 0000 150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</si>
  <si>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</si>
  <si>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2 02 25467 14 0000 150</t>
  </si>
  <si>
    <t>Субсидии бюджетам муниципальных округов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</si>
  <si>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2 02 25511 14 0000 150</t>
  </si>
  <si>
    <t xml:space="preserve"> Субсидии бюджетам муниципальных округов на проведение комплексных кадастровых работ</t>
  </si>
  <si>
    <t>2 02 25190 140000 150</t>
  </si>
  <si>
    <t xml:space="preserve">Субсидии бюджетам муниципальных округов на реализацию мероприятий по модернизации библиотек в части комплектования книжных фондов библиотек муниципальных образований                                                            </t>
  </si>
  <si>
    <t xml:space="preserve"> 2 02 29999 14 0000 150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</si>
  <si>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</si>
  <si>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>2 02 30024 00 0000 150</t>
  </si>
  <si>
    <t xml:space="preserve">  
Субвенции бюджетам муниципальных округов
</t>
  </si>
  <si>
    <t>2 02 30024 14 0000 150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</si>
  <si>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</si>
  <si>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>2 02 30029 14 0000 150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</si>
  <si>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</si>
  <si>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2 02 35118 14 0000 150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</si>
  <si>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</si>
  <si>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2 02 35120 14 0000 150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</si>
  <si>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</si>
  <si>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>2 02 35930 14 0000 150</t>
  </si>
  <si>
    <t xml:space="preserve">  
Субвенции бюджетам муниципальных округов на государственную регистрацию актов гражданского состояния
</t>
  </si>
  <si>
    <t>2 02 40000 00 0000 150</t>
  </si>
  <si>
    <t>Иные межбюджетные трасферты муниципальным округам</t>
  </si>
  <si>
    <t>2 02 45303 14 0000 150</t>
  </si>
  <si>
    <t xml:space="preserve">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</si>
  <si>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2 02 45393 14 0000 150</t>
  </si>
  <si>
    <t xml:space="preserve"> 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</si>
  <si>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2 02 49999 14 0000 150</t>
  </si>
  <si>
    <t>Прочие межбюджетные трансферты, передаваемые бюджетам муниципальных округов</t>
  </si>
  <si>
    <t>Субсидии бюджетам муниципальных округов на капитальные вложения в объекты муниципальной собственности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</si>
  <si>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</si>
  <si>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</si>
  <si>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2 02 20303 14 0000 150</t>
  </si>
  <si>
    <t>Субсидии бюджетам муниципальных округов на обеспечение мероприятий по модернизации систем коммунальной инфраструктуры за счет средств бюджетов</t>
  </si>
  <si>
    <t>Субсидии бюджетам муниципальных округов на оказание государственной поддержки отрасли культуры в целях оснащения образовательных учреждений в сфере культуры (детских школ искусств и училищ) музыкальными инструментами, оборудованием и учебными материалами</t>
  </si>
  <si>
    <t>2024517900 0000 150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</si>
  <si>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</si>
  <si>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2 02 25519 14  0000 150</t>
  </si>
  <si>
    <t>2 02 20077 14 0000 150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</si>
</sst>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5" fillId="0" borderId="0"/>
  </cellStyleXfs>
  <cellXfs count="107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49" fontId="5" fillId="0" borderId="2" xfId="0" quotePrefix="1" applyNumberFormat="1" applyFont="1" applyFill="1" applyBorder="1" applyAlignment="1">
      <alignment wrapText="1"/>
    </xf>
    <xf numFmtId="0" fontId="10" fillId="0" borderId="2" xfId="0" quotePrefix="1" applyFont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6" fontId="13" fillId="0" borderId="2" xfId="0" applyNumberFormat="1" applyFont="1" applyBorder="1"/>
    <xf numFmtId="165" fontId="13" fillId="0" borderId="2" xfId="0" applyNumberFormat="1" applyFont="1" applyBorder="1"/>
    <xf numFmtId="167" fontId="13" fillId="0" borderId="2" xfId="0" applyNumberFormat="1" applyFont="1" applyBorder="1" applyAlignment="1">
      <alignment horizontal="right" wrapText="1"/>
    </xf>
    <xf numFmtId="167" fontId="14" fillId="0" borderId="2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167" fontId="6" fillId="0" borderId="2" xfId="0" applyNumberFormat="1" applyFont="1" applyBorder="1" applyAlignment="1">
      <alignment horizontal="right" wrapText="1"/>
    </xf>
    <xf numFmtId="165" fontId="13" fillId="0" borderId="2" xfId="0" applyNumberFormat="1" applyFont="1" applyBorder="1" applyAlignment="1"/>
    <xf numFmtId="164" fontId="6" fillId="0" borderId="6" xfId="0" applyNumberFormat="1" applyFont="1" applyBorder="1" applyAlignment="1">
      <alignment wrapText="1"/>
    </xf>
    <xf numFmtId="164" fontId="2" fillId="0" borderId="6" xfId="0" applyNumberFormat="1" applyFont="1" applyBorder="1" applyAlignment="1">
      <alignment wrapText="1"/>
    </xf>
    <xf numFmtId="0" fontId="2" fillId="0" borderId="6" xfId="4" applyFont="1" applyFill="1" applyBorder="1" applyAlignment="1">
      <alignment horizontal="left" vertical="center" wrapText="1"/>
    </xf>
    <xf numFmtId="0" fontId="2" fillId="0" borderId="6" xfId="4" applyNumberFormat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justify" wrapText="1"/>
    </xf>
    <xf numFmtId="0" fontId="6" fillId="0" borderId="6" xfId="4" applyFont="1" applyFill="1" applyBorder="1" applyAlignment="1">
      <alignment horizontal="left" vertical="center" wrapText="1"/>
    </xf>
    <xf numFmtId="164" fontId="16" fillId="0" borderId="6" xfId="0" applyNumberFormat="1" applyFont="1" applyBorder="1" applyAlignment="1">
      <alignment wrapText="1"/>
    </xf>
    <xf numFmtId="164" fontId="17" fillId="0" borderId="6" xfId="0" applyNumberFormat="1" applyFont="1" applyBorder="1" applyAlignment="1">
      <alignment wrapText="1"/>
    </xf>
    <xf numFmtId="0" fontId="6" fillId="0" borderId="6" xfId="0" applyFont="1" applyBorder="1"/>
    <xf numFmtId="0" fontId="3" fillId="0" borderId="9" xfId="0" applyFont="1" applyBorder="1"/>
    <xf numFmtId="0" fontId="3" fillId="0" borderId="10" xfId="0" applyFont="1" applyBorder="1"/>
    <xf numFmtId="166" fontId="6" fillId="0" borderId="2" xfId="0" applyNumberFormat="1" applyFont="1" applyBorder="1" applyAlignment="1">
      <alignment wrapText="1"/>
    </xf>
    <xf numFmtId="166" fontId="2" fillId="0" borderId="2" xfId="0" applyNumberFormat="1" applyFont="1" applyBorder="1" applyAlignment="1">
      <alignment wrapText="1"/>
    </xf>
    <xf numFmtId="165" fontId="6" fillId="0" borderId="2" xfId="3" applyNumberFormat="1" applyFont="1" applyBorder="1" applyAlignment="1">
      <alignment horizontal="right" wrapText="1"/>
    </xf>
    <xf numFmtId="165" fontId="2" fillId="0" borderId="2" xfId="3" applyNumberFormat="1" applyFont="1" applyBorder="1" applyAlignment="1">
      <alignment horizontal="right" wrapText="1"/>
    </xf>
    <xf numFmtId="165" fontId="2" fillId="0" borderId="2" xfId="0" applyNumberFormat="1" applyFont="1" applyBorder="1" applyAlignment="1">
      <alignment horizontal="right" wrapText="1"/>
    </xf>
    <xf numFmtId="167" fontId="2" fillId="0" borderId="2" xfId="0" applyNumberFormat="1" applyFont="1" applyBorder="1" applyAlignment="1">
      <alignment horizontal="right" wrapText="1"/>
    </xf>
    <xf numFmtId="167" fontId="2" fillId="2" borderId="2" xfId="0" applyNumberFormat="1" applyFont="1" applyFill="1" applyBorder="1" applyAlignment="1">
      <alignment horizontal="right" wrapText="1"/>
    </xf>
    <xf numFmtId="167" fontId="3" fillId="0" borderId="2" xfId="0" applyNumberFormat="1" applyFont="1" applyBorder="1" applyAlignment="1">
      <alignment horizontal="right" wrapText="1"/>
    </xf>
    <xf numFmtId="167" fontId="7" fillId="0" borderId="2" xfId="0" applyNumberFormat="1" applyFont="1" applyBorder="1" applyAlignment="1">
      <alignment horizontal="right" wrapText="1" shrinkToFit="1"/>
    </xf>
    <xf numFmtId="165" fontId="14" fillId="0" borderId="2" xfId="0" applyNumberFormat="1" applyFont="1" applyBorder="1"/>
    <xf numFmtId="0" fontId="18" fillId="0" borderId="2" xfId="1" applyNumberFormat="1" applyFont="1" applyBorder="1" applyAlignment="1" applyProtection="1">
      <alignment wrapText="1"/>
    </xf>
    <xf numFmtId="49" fontId="18" fillId="0" borderId="2" xfId="2" applyNumberFormat="1" applyFont="1" applyBorder="1" applyAlignment="1" applyProtection="1">
      <alignment horizontal="left" vertical="center"/>
    </xf>
    <xf numFmtId="0" fontId="18" fillId="0" borderId="2" xfId="1" applyNumberFormat="1" applyFont="1" applyBorder="1" applyAlignment="1" applyProtection="1">
      <alignment vertical="top" wrapText="1"/>
    </xf>
    <xf numFmtId="49" fontId="18" fillId="0" borderId="2" xfId="2" applyNumberFormat="1" applyFont="1" applyFill="1" applyBorder="1" applyAlignment="1" applyProtection="1">
      <alignment horizontal="left"/>
    </xf>
    <xf numFmtId="0" fontId="18" fillId="0" borderId="2" xfId="1" applyNumberFormat="1" applyFont="1" applyBorder="1" applyAlignment="1" applyProtection="1">
      <alignment vertical="center" wrapText="1"/>
    </xf>
    <xf numFmtId="49" fontId="18" fillId="0" borderId="2" xfId="2" applyNumberFormat="1" applyFont="1" applyBorder="1" applyAlignment="1" applyProtection="1">
      <alignment horizontal="left"/>
    </xf>
    <xf numFmtId="164" fontId="2" fillId="0" borderId="2" xfId="0" applyNumberFormat="1" applyFont="1" applyBorder="1" applyAlignment="1">
      <alignment wrapText="1"/>
    </xf>
    <xf numFmtId="164" fontId="2" fillId="0" borderId="2" xfId="0" applyNumberFormat="1" applyFont="1" applyFill="1" applyBorder="1" applyAlignment="1">
      <alignment wrapText="1"/>
    </xf>
    <xf numFmtId="0" fontId="18" fillId="0" borderId="2" xfId="1" applyNumberFormat="1" applyFont="1" applyBorder="1" applyAlignment="1" applyProtection="1">
      <alignment horizontal="left" vertical="center" wrapText="1"/>
    </xf>
    <xf numFmtId="49" fontId="19" fillId="0" borderId="2" xfId="2" applyNumberFormat="1" applyFont="1" applyBorder="1" applyAlignment="1" applyProtection="1">
      <alignment horizontal="left" vertical="center"/>
    </xf>
    <xf numFmtId="0" fontId="19" fillId="0" borderId="2" xfId="1" applyNumberFormat="1" applyFont="1" applyBorder="1" applyAlignment="1" applyProtection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49" fontId="18" fillId="0" borderId="2" xfId="2" applyNumberFormat="1" applyFont="1" applyBorder="1" applyAlignment="1" applyProtection="1"/>
    <xf numFmtId="49" fontId="19" fillId="0" borderId="2" xfId="2" applyNumberFormat="1" applyFont="1" applyBorder="1" applyAlignment="1" applyProtection="1">
      <alignment vertical="center"/>
    </xf>
    <xf numFmtId="49" fontId="18" fillId="0" borderId="2" xfId="2" applyNumberFormat="1" applyFont="1" applyBorder="1" applyAlignment="1" applyProtection="1">
      <alignment vertical="center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Fill="1" applyBorder="1" applyAlignment="1"/>
    <xf numFmtId="167" fontId="6" fillId="0" borderId="2" xfId="0" applyNumberFormat="1" applyFont="1" applyFill="1" applyBorder="1" applyAlignment="1">
      <alignment horizontal="right" wrapText="1"/>
    </xf>
  </cellXfs>
  <cellStyles count="5">
    <cellStyle name="xl31" xfId="1"/>
    <cellStyle name="xl43" xfId="2"/>
    <cellStyle name="Обычный" xfId="0" builtinId="0"/>
    <cellStyle name="Обычный 3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2"/>
  <sheetViews>
    <sheetView tabSelected="1" showWhiteSpace="0" topLeftCell="H2" workbookViewId="0">
      <selection activeCell="J92" sqref="J92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3.7109375" style="8" customWidth="1"/>
    <col min="9" max="9" width="56.85546875" style="31" customWidth="1"/>
    <col min="10" max="10" width="15" style="31" customWidth="1"/>
    <col min="11" max="11" width="14.85546875" style="31" customWidth="1"/>
    <col min="12" max="12" width="14.5703125" style="34" customWidth="1"/>
    <col min="15" max="15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9"/>
      <c r="J1" s="29"/>
      <c r="K1" s="29"/>
      <c r="L1" s="32"/>
    </row>
    <row r="2" spans="1:12" x14ac:dyDescent="0.25">
      <c r="A2" s="1"/>
      <c r="B2" s="1"/>
      <c r="C2" s="1"/>
      <c r="D2" s="1"/>
      <c r="E2" s="4"/>
      <c r="F2" s="4"/>
      <c r="G2" s="4"/>
      <c r="H2" s="5"/>
      <c r="I2" s="30"/>
      <c r="J2" s="30"/>
      <c r="K2" s="30"/>
      <c r="L2" s="33" t="s">
        <v>144</v>
      </c>
    </row>
    <row r="3" spans="1:12" x14ac:dyDescent="0.25">
      <c r="A3" s="1"/>
      <c r="B3" s="1"/>
      <c r="C3" s="1"/>
      <c r="D3" s="1"/>
      <c r="E3" s="4"/>
      <c r="F3" s="4"/>
      <c r="G3" s="4"/>
      <c r="H3" s="5" t="s">
        <v>180</v>
      </c>
      <c r="I3" s="30"/>
      <c r="J3" s="30"/>
      <c r="K3" s="30"/>
      <c r="L3" s="33" t="s">
        <v>143</v>
      </c>
    </row>
    <row r="4" spans="1:12" x14ac:dyDescent="0.25">
      <c r="A4" s="1"/>
      <c r="B4" s="1"/>
      <c r="C4" s="1"/>
      <c r="D4" s="1"/>
      <c r="E4" s="4"/>
      <c r="F4" s="4"/>
      <c r="G4" s="4"/>
      <c r="H4" s="5"/>
      <c r="I4" s="30"/>
      <c r="J4" s="30"/>
      <c r="K4" s="30"/>
      <c r="L4" s="33" t="s">
        <v>145</v>
      </c>
    </row>
    <row r="5" spans="1:12" x14ac:dyDescent="0.25">
      <c r="A5" s="1"/>
      <c r="B5" s="1"/>
      <c r="C5" s="1"/>
      <c r="D5" s="1"/>
      <c r="E5" s="4"/>
      <c r="F5" s="4"/>
      <c r="G5" s="4"/>
      <c r="H5" s="5"/>
      <c r="I5" s="30"/>
      <c r="J5" s="30"/>
      <c r="K5" s="30"/>
      <c r="L5" s="33" t="s">
        <v>146</v>
      </c>
    </row>
    <row r="6" spans="1:12" x14ac:dyDescent="0.25">
      <c r="A6" s="1"/>
      <c r="B6" s="1"/>
      <c r="C6" s="1"/>
      <c r="D6" s="1"/>
      <c r="E6" s="4"/>
      <c r="F6" s="4"/>
      <c r="G6" s="4"/>
      <c r="H6" s="5"/>
      <c r="I6" s="30"/>
      <c r="J6" s="30"/>
      <c r="K6" s="30"/>
      <c r="L6" s="33" t="s">
        <v>184</v>
      </c>
    </row>
    <row r="7" spans="1:12" x14ac:dyDescent="0.25">
      <c r="A7" s="1"/>
      <c r="B7" s="1"/>
      <c r="C7" s="1"/>
      <c r="D7" s="1"/>
      <c r="E7" s="4"/>
      <c r="F7" s="4"/>
      <c r="G7" s="4"/>
      <c r="H7" s="5"/>
      <c r="I7" s="30"/>
      <c r="J7" s="30"/>
      <c r="K7" s="30"/>
      <c r="L7" s="33"/>
    </row>
    <row r="8" spans="1:12" x14ac:dyDescent="0.25">
      <c r="A8" s="1"/>
      <c r="B8" s="1"/>
      <c r="C8" s="1"/>
      <c r="D8" s="1"/>
      <c r="E8" s="4"/>
      <c r="F8" s="4"/>
      <c r="G8" s="4"/>
      <c r="H8" s="5"/>
      <c r="I8" s="30"/>
      <c r="J8" s="30"/>
      <c r="K8" s="30"/>
      <c r="L8" s="33"/>
    </row>
    <row r="9" spans="1:12" ht="46.5" customHeight="1" x14ac:dyDescent="0.25">
      <c r="A9" s="9"/>
      <c r="B9" s="9"/>
      <c r="C9" s="9"/>
      <c r="D9" s="9"/>
      <c r="H9" s="97" t="s">
        <v>182</v>
      </c>
      <c r="I9" s="98"/>
      <c r="J9" s="98"/>
      <c r="K9" s="98"/>
      <c r="L9" s="98"/>
    </row>
    <row r="10" spans="1:12" ht="32.25" customHeight="1" x14ac:dyDescent="0.25">
      <c r="E10" s="10"/>
      <c r="F10" s="10"/>
      <c r="G10" s="10"/>
      <c r="L10" s="50" t="s">
        <v>185</v>
      </c>
    </row>
    <row r="11" spans="1:12" s="13" customFormat="1" ht="12.75" customHeight="1" x14ac:dyDescent="0.2">
      <c r="A11" s="11" t="s">
        <v>0</v>
      </c>
      <c r="B11" s="11"/>
      <c r="C11" s="11"/>
      <c r="D11" s="11"/>
      <c r="E11" s="12"/>
      <c r="F11" s="12"/>
      <c r="G11" s="12"/>
      <c r="H11" s="99" t="s">
        <v>0</v>
      </c>
      <c r="I11" s="100" t="s">
        <v>1</v>
      </c>
      <c r="J11" s="101" t="s">
        <v>155</v>
      </c>
      <c r="K11" s="102"/>
      <c r="L11" s="103"/>
    </row>
    <row r="12" spans="1:12" s="15" customFormat="1" ht="36.75" customHeight="1" x14ac:dyDescent="0.2">
      <c r="A12" s="11"/>
      <c r="B12" s="11"/>
      <c r="C12" s="11"/>
      <c r="D12" s="11"/>
      <c r="E12" s="14"/>
      <c r="F12" s="14"/>
      <c r="G12" s="14"/>
      <c r="H12" s="99"/>
      <c r="I12" s="100"/>
      <c r="J12" s="45" t="s">
        <v>156</v>
      </c>
      <c r="K12" s="45" t="s">
        <v>157</v>
      </c>
      <c r="L12" s="46" t="s">
        <v>183</v>
      </c>
    </row>
    <row r="13" spans="1:12" s="18" customFormat="1" ht="56.25" hidden="1" customHeight="1" x14ac:dyDescent="0.25">
      <c r="A13" s="16" t="s">
        <v>2</v>
      </c>
      <c r="B13" s="16" t="s">
        <v>3</v>
      </c>
      <c r="C13" s="16" t="s">
        <v>4</v>
      </c>
      <c r="D13" s="16" t="s">
        <v>5</v>
      </c>
      <c r="E13" s="17" t="s">
        <v>6</v>
      </c>
      <c r="F13" s="17" t="s">
        <v>7</v>
      </c>
      <c r="G13" s="17" t="s">
        <v>8</v>
      </c>
      <c r="H13" s="36" t="s">
        <v>9</v>
      </c>
      <c r="I13" s="37" t="s">
        <v>10</v>
      </c>
      <c r="J13" s="37"/>
      <c r="K13" s="37"/>
      <c r="L13" s="38" t="s">
        <v>11</v>
      </c>
    </row>
    <row r="14" spans="1:12" s="21" customFormat="1" ht="181.5" hidden="1" customHeight="1" x14ac:dyDescent="0.25">
      <c r="A14" s="19" t="s">
        <v>12</v>
      </c>
      <c r="B14" s="19" t="s">
        <v>13</v>
      </c>
      <c r="C14" s="19" t="s">
        <v>14</v>
      </c>
      <c r="D14" s="19" t="s">
        <v>15</v>
      </c>
      <c r="E14" s="20" t="s">
        <v>16</v>
      </c>
      <c r="F14" s="20" t="s">
        <v>17</v>
      </c>
      <c r="G14" s="20" t="s">
        <v>18</v>
      </c>
      <c r="H14" s="39" t="s">
        <v>19</v>
      </c>
      <c r="I14" s="40" t="s">
        <v>20</v>
      </c>
      <c r="J14" s="40"/>
      <c r="K14" s="40"/>
      <c r="L14" s="41" t="s">
        <v>21</v>
      </c>
    </row>
    <row r="15" spans="1:12" s="24" customFormat="1" ht="17.25" hidden="1" customHeight="1" x14ac:dyDescent="0.25">
      <c r="A15" s="22" t="s">
        <v>22</v>
      </c>
      <c r="B15" s="22" t="s">
        <v>23</v>
      </c>
      <c r="C15" s="22" t="s">
        <v>24</v>
      </c>
      <c r="D15" s="22" t="s">
        <v>25</v>
      </c>
      <c r="E15" s="23">
        <f>726338.7-0.7</f>
        <v>726338</v>
      </c>
      <c r="F15" s="23">
        <f>725605.8-0.7</f>
        <v>725605.10000000009</v>
      </c>
      <c r="G15" s="23">
        <v>65753.899999999994</v>
      </c>
      <c r="H15" s="42" t="s">
        <v>26</v>
      </c>
      <c r="I15" s="43"/>
      <c r="J15" s="43"/>
      <c r="K15" s="43"/>
      <c r="L15" s="44">
        <v>726338</v>
      </c>
    </row>
    <row r="16" spans="1:12" s="24" customFormat="1" ht="14.25" x14ac:dyDescent="0.2">
      <c r="A16" s="22" t="s">
        <v>27</v>
      </c>
      <c r="B16" s="22" t="s">
        <v>23</v>
      </c>
      <c r="C16" s="22" t="s">
        <v>24</v>
      </c>
      <c r="D16" s="22" t="s">
        <v>25</v>
      </c>
      <c r="E16" s="23">
        <v>0</v>
      </c>
      <c r="F16" s="23"/>
      <c r="G16" s="23"/>
      <c r="H16" s="47" t="s">
        <v>28</v>
      </c>
      <c r="I16" s="61" t="s">
        <v>29</v>
      </c>
      <c r="J16" s="72">
        <f>J17+J19+J21+J25+J29+J31+J34+J40+J46+J48+J52+J54</f>
        <v>399755.74000000005</v>
      </c>
      <c r="K16" s="72">
        <f>K17+K19+K21+K25+K29+K31+K34+K40+K46+K48+K52+K54</f>
        <v>410938.94</v>
      </c>
      <c r="L16" s="72">
        <f>L17+L19+L21+L25+L29+L31+L34+L40+L46+L48+L52+L54</f>
        <v>434835.74000000005</v>
      </c>
    </row>
    <row r="17" spans="1:12" s="24" customFormat="1" ht="14.25" x14ac:dyDescent="0.2">
      <c r="A17" s="22" t="s">
        <v>30</v>
      </c>
      <c r="B17" s="22" t="s">
        <v>23</v>
      </c>
      <c r="C17" s="22" t="s">
        <v>24</v>
      </c>
      <c r="D17" s="22" t="s">
        <v>25</v>
      </c>
      <c r="E17" s="23">
        <v>0</v>
      </c>
      <c r="F17" s="23"/>
      <c r="G17" s="23"/>
      <c r="H17" s="47" t="s">
        <v>31</v>
      </c>
      <c r="I17" s="61" t="s">
        <v>32</v>
      </c>
      <c r="J17" s="73">
        <v>273160</v>
      </c>
      <c r="K17" s="53">
        <v>284086</v>
      </c>
      <c r="L17" s="53">
        <v>295449</v>
      </c>
    </row>
    <row r="18" spans="1:12" ht="15" x14ac:dyDescent="0.25">
      <c r="A18" s="1" t="s">
        <v>33</v>
      </c>
      <c r="B18" s="1" t="s">
        <v>34</v>
      </c>
      <c r="C18" s="1" t="s">
        <v>24</v>
      </c>
      <c r="D18" s="1" t="s">
        <v>35</v>
      </c>
      <c r="E18" s="2">
        <v>0</v>
      </c>
      <c r="F18" s="2"/>
      <c r="G18" s="2"/>
      <c r="H18" s="48" t="s">
        <v>124</v>
      </c>
      <c r="I18" s="62" t="s">
        <v>125</v>
      </c>
      <c r="J18" s="73">
        <v>273160</v>
      </c>
      <c r="K18" s="53">
        <v>284086</v>
      </c>
      <c r="L18" s="53">
        <v>295449</v>
      </c>
    </row>
    <row r="19" spans="1:12" s="24" customFormat="1" ht="25.5" x14ac:dyDescent="0.2">
      <c r="A19" s="22" t="s">
        <v>36</v>
      </c>
      <c r="B19" s="22" t="s">
        <v>23</v>
      </c>
      <c r="C19" s="22" t="s">
        <v>24</v>
      </c>
      <c r="D19" s="22" t="s">
        <v>25</v>
      </c>
      <c r="E19" s="23">
        <v>0</v>
      </c>
      <c r="F19" s="23"/>
      <c r="G19" s="23"/>
      <c r="H19" s="47" t="s">
        <v>37</v>
      </c>
      <c r="I19" s="61" t="s">
        <v>38</v>
      </c>
      <c r="J19" s="81">
        <v>33404.400000000001</v>
      </c>
      <c r="K19" s="81">
        <v>34191.599999999999</v>
      </c>
      <c r="L19" s="81">
        <v>46111.4</v>
      </c>
    </row>
    <row r="20" spans="1:12" s="24" customFormat="1" ht="25.5" x14ac:dyDescent="0.2">
      <c r="A20" s="22"/>
      <c r="B20" s="22"/>
      <c r="C20" s="22"/>
      <c r="D20" s="22"/>
      <c r="E20" s="23"/>
      <c r="F20" s="23"/>
      <c r="G20" s="23"/>
      <c r="H20" s="51" t="s">
        <v>158</v>
      </c>
      <c r="I20" s="63" t="s">
        <v>159</v>
      </c>
      <c r="J20" s="54">
        <v>33404.400000000001</v>
      </c>
      <c r="K20" s="54">
        <v>34191.599999999999</v>
      </c>
      <c r="L20" s="54">
        <v>46111.4</v>
      </c>
    </row>
    <row r="21" spans="1:12" s="24" customFormat="1" ht="14.25" x14ac:dyDescent="0.2">
      <c r="A21" s="22" t="s">
        <v>39</v>
      </c>
      <c r="B21" s="22" t="s">
        <v>23</v>
      </c>
      <c r="C21" s="22" t="s">
        <v>24</v>
      </c>
      <c r="D21" s="22" t="s">
        <v>25</v>
      </c>
      <c r="E21" s="23">
        <v>0</v>
      </c>
      <c r="F21" s="23"/>
      <c r="G21" s="23"/>
      <c r="H21" s="47" t="s">
        <v>40</v>
      </c>
      <c r="I21" s="61" t="s">
        <v>41</v>
      </c>
      <c r="J21" s="74">
        <v>12496</v>
      </c>
      <c r="K21" s="74">
        <v>13165</v>
      </c>
      <c r="L21" s="74">
        <v>13779</v>
      </c>
    </row>
    <row r="22" spans="1:12" s="24" customFormat="1" ht="25.5" x14ac:dyDescent="0.2">
      <c r="A22" s="22"/>
      <c r="B22" s="22"/>
      <c r="C22" s="22"/>
      <c r="D22" s="22"/>
      <c r="E22" s="23"/>
      <c r="F22" s="23"/>
      <c r="G22" s="23"/>
      <c r="H22" s="51" t="s">
        <v>181</v>
      </c>
      <c r="I22" s="63" t="s">
        <v>160</v>
      </c>
      <c r="J22" s="75">
        <v>8125</v>
      </c>
      <c r="K22" s="75">
        <v>8794</v>
      </c>
      <c r="L22" s="75">
        <v>9408</v>
      </c>
    </row>
    <row r="23" spans="1:12" ht="15" x14ac:dyDescent="0.25">
      <c r="A23" s="1" t="s">
        <v>43</v>
      </c>
      <c r="B23" s="1" t="s">
        <v>34</v>
      </c>
      <c r="C23" s="1" t="s">
        <v>24</v>
      </c>
      <c r="D23" s="1" t="s">
        <v>35</v>
      </c>
      <c r="E23" s="2">
        <v>0</v>
      </c>
      <c r="F23" s="2"/>
      <c r="G23" s="2"/>
      <c r="H23" s="48" t="s">
        <v>44</v>
      </c>
      <c r="I23" s="62" t="s">
        <v>45</v>
      </c>
      <c r="J23" s="76">
        <v>702</v>
      </c>
      <c r="K23" s="76">
        <v>702</v>
      </c>
      <c r="L23" s="76">
        <v>702</v>
      </c>
    </row>
    <row r="24" spans="1:12" ht="26.25" x14ac:dyDescent="0.25">
      <c r="A24" s="1" t="s">
        <v>46</v>
      </c>
      <c r="B24" s="1" t="s">
        <v>42</v>
      </c>
      <c r="C24" s="1" t="s">
        <v>24</v>
      </c>
      <c r="D24" s="1" t="s">
        <v>35</v>
      </c>
      <c r="E24" s="2">
        <v>0</v>
      </c>
      <c r="F24" s="2"/>
      <c r="G24" s="2"/>
      <c r="H24" s="48" t="s">
        <v>47</v>
      </c>
      <c r="I24" s="62" t="s">
        <v>48</v>
      </c>
      <c r="J24" s="76">
        <v>3669</v>
      </c>
      <c r="K24" s="76">
        <v>3669</v>
      </c>
      <c r="L24" s="76">
        <v>3669</v>
      </c>
    </row>
    <row r="25" spans="1:12" s="24" customFormat="1" ht="14.25" x14ac:dyDescent="0.2">
      <c r="A25" s="22" t="s">
        <v>49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47" t="s">
        <v>50</v>
      </c>
      <c r="I25" s="61" t="s">
        <v>51</v>
      </c>
      <c r="J25" s="59">
        <v>24470</v>
      </c>
      <c r="K25" s="59">
        <v>24470</v>
      </c>
      <c r="L25" s="59">
        <v>24470</v>
      </c>
    </row>
    <row r="26" spans="1:12" ht="39" x14ac:dyDescent="0.25">
      <c r="A26" s="1" t="s">
        <v>52</v>
      </c>
      <c r="B26" s="1" t="s">
        <v>53</v>
      </c>
      <c r="C26" s="1" t="s">
        <v>24</v>
      </c>
      <c r="D26" s="1" t="s">
        <v>35</v>
      </c>
      <c r="E26" s="2">
        <v>0</v>
      </c>
      <c r="F26" s="2"/>
      <c r="G26" s="2"/>
      <c r="H26" s="48" t="s">
        <v>127</v>
      </c>
      <c r="I26" s="62" t="s">
        <v>126</v>
      </c>
      <c r="J26" s="77">
        <v>6082</v>
      </c>
      <c r="K26" s="77">
        <v>6082</v>
      </c>
      <c r="L26" s="77">
        <v>6082</v>
      </c>
    </row>
    <row r="27" spans="1:12" ht="26.25" x14ac:dyDescent="0.25">
      <c r="A27" s="1" t="s">
        <v>54</v>
      </c>
      <c r="B27" s="1" t="s">
        <v>53</v>
      </c>
      <c r="C27" s="1" t="s">
        <v>24</v>
      </c>
      <c r="D27" s="1" t="s">
        <v>35</v>
      </c>
      <c r="E27" s="2">
        <v>0</v>
      </c>
      <c r="F27" s="2"/>
      <c r="G27" s="2"/>
      <c r="H27" s="48" t="s">
        <v>128</v>
      </c>
      <c r="I27" s="62" t="s">
        <v>129</v>
      </c>
      <c r="J27" s="77">
        <v>12753</v>
      </c>
      <c r="K27" s="77">
        <v>12753</v>
      </c>
      <c r="L27" s="77">
        <v>12753</v>
      </c>
    </row>
    <row r="28" spans="1:12" ht="26.25" x14ac:dyDescent="0.25">
      <c r="A28" s="1" t="s">
        <v>55</v>
      </c>
      <c r="B28" s="1" t="s">
        <v>53</v>
      </c>
      <c r="C28" s="1" t="s">
        <v>24</v>
      </c>
      <c r="D28" s="1" t="s">
        <v>35</v>
      </c>
      <c r="E28" s="2">
        <v>0</v>
      </c>
      <c r="F28" s="2"/>
      <c r="G28" s="2"/>
      <c r="H28" s="48" t="s">
        <v>154</v>
      </c>
      <c r="I28" s="62" t="s">
        <v>130</v>
      </c>
      <c r="J28" s="77">
        <v>5635</v>
      </c>
      <c r="K28" s="77">
        <v>5635</v>
      </c>
      <c r="L28" s="77">
        <v>5635</v>
      </c>
    </row>
    <row r="29" spans="1:12" s="24" customFormat="1" ht="25.5" x14ac:dyDescent="0.2">
      <c r="A29" s="22" t="s">
        <v>56</v>
      </c>
      <c r="B29" s="22" t="s">
        <v>23</v>
      </c>
      <c r="C29" s="22" t="s">
        <v>24</v>
      </c>
      <c r="D29" s="22" t="s">
        <v>25</v>
      </c>
      <c r="E29" s="23">
        <v>0</v>
      </c>
      <c r="F29" s="23"/>
      <c r="G29" s="23"/>
      <c r="H29" s="47" t="s">
        <v>57</v>
      </c>
      <c r="I29" s="61" t="s">
        <v>58</v>
      </c>
      <c r="J29" s="59">
        <v>6470</v>
      </c>
      <c r="K29" s="59">
        <v>6470</v>
      </c>
      <c r="L29" s="59">
        <v>6470</v>
      </c>
    </row>
    <row r="30" spans="1:12" ht="15" x14ac:dyDescent="0.25">
      <c r="A30" s="1" t="s">
        <v>59</v>
      </c>
      <c r="B30" s="1" t="s">
        <v>34</v>
      </c>
      <c r="C30" s="1" t="s">
        <v>24</v>
      </c>
      <c r="D30" s="1" t="s">
        <v>35</v>
      </c>
      <c r="E30" s="2">
        <v>0</v>
      </c>
      <c r="F30" s="2"/>
      <c r="G30" s="2"/>
      <c r="H30" s="48" t="s">
        <v>60</v>
      </c>
      <c r="I30" s="62" t="s">
        <v>61</v>
      </c>
      <c r="J30" s="77">
        <v>6470</v>
      </c>
      <c r="K30" s="77">
        <v>6470</v>
      </c>
      <c r="L30" s="77">
        <v>6470</v>
      </c>
    </row>
    <row r="31" spans="1:12" s="24" customFormat="1" ht="14.25" x14ac:dyDescent="0.2">
      <c r="A31" s="22" t="s">
        <v>62</v>
      </c>
      <c r="B31" s="22" t="s">
        <v>23</v>
      </c>
      <c r="C31" s="22" t="s">
        <v>24</v>
      </c>
      <c r="D31" s="22" t="s">
        <v>25</v>
      </c>
      <c r="E31" s="23">
        <v>0</v>
      </c>
      <c r="F31" s="23"/>
      <c r="G31" s="23"/>
      <c r="H31" s="47" t="s">
        <v>63</v>
      </c>
      <c r="I31" s="61" t="s">
        <v>64</v>
      </c>
      <c r="J31" s="59">
        <v>2821</v>
      </c>
      <c r="K31" s="59">
        <v>1622</v>
      </c>
      <c r="L31" s="59">
        <v>1622</v>
      </c>
    </row>
    <row r="32" spans="1:12" ht="39" hidden="1" x14ac:dyDescent="0.25">
      <c r="A32" s="1" t="s">
        <v>65</v>
      </c>
      <c r="B32" s="1" t="s">
        <v>34</v>
      </c>
      <c r="C32" s="1" t="s">
        <v>24</v>
      </c>
      <c r="D32" s="1" t="s">
        <v>35</v>
      </c>
      <c r="E32" s="2">
        <v>0</v>
      </c>
      <c r="F32" s="2"/>
      <c r="G32" s="2"/>
      <c r="H32" s="48" t="s">
        <v>66</v>
      </c>
      <c r="I32" s="62" t="s">
        <v>67</v>
      </c>
      <c r="J32" s="77"/>
      <c r="K32" s="77"/>
      <c r="L32" s="77"/>
    </row>
    <row r="33" spans="1:12" ht="63.75" x14ac:dyDescent="0.25">
      <c r="A33" s="1"/>
      <c r="B33" s="1"/>
      <c r="C33" s="1"/>
      <c r="D33" s="1"/>
      <c r="E33" s="2"/>
      <c r="F33" s="2"/>
      <c r="G33" s="2"/>
      <c r="H33" s="51" t="s">
        <v>161</v>
      </c>
      <c r="I33" s="64" t="s">
        <v>162</v>
      </c>
      <c r="J33" s="77">
        <v>2821</v>
      </c>
      <c r="K33" s="77">
        <v>1622</v>
      </c>
      <c r="L33" s="77">
        <v>1622</v>
      </c>
    </row>
    <row r="34" spans="1:12" s="24" customFormat="1" ht="38.25" x14ac:dyDescent="0.2">
      <c r="A34" s="22" t="s">
        <v>68</v>
      </c>
      <c r="B34" s="22" t="s">
        <v>23</v>
      </c>
      <c r="C34" s="22" t="s">
        <v>24</v>
      </c>
      <c r="D34" s="22" t="s">
        <v>25</v>
      </c>
      <c r="E34" s="23">
        <v>0</v>
      </c>
      <c r="F34" s="23"/>
      <c r="G34" s="23"/>
      <c r="H34" s="47" t="s">
        <v>69</v>
      </c>
      <c r="I34" s="61" t="s">
        <v>70</v>
      </c>
      <c r="J34" s="59">
        <v>25765</v>
      </c>
      <c r="K34" s="59">
        <v>25765</v>
      </c>
      <c r="L34" s="59">
        <v>25765</v>
      </c>
    </row>
    <row r="35" spans="1:12" ht="77.25" x14ac:dyDescent="0.25">
      <c r="A35" s="1" t="s">
        <v>71</v>
      </c>
      <c r="B35" s="1" t="s">
        <v>72</v>
      </c>
      <c r="C35" s="1" t="s">
        <v>24</v>
      </c>
      <c r="D35" s="1" t="s">
        <v>73</v>
      </c>
      <c r="E35" s="2">
        <v>0</v>
      </c>
      <c r="F35" s="2"/>
      <c r="G35" s="2"/>
      <c r="H35" s="48" t="s">
        <v>131</v>
      </c>
      <c r="I35" s="62" t="s">
        <v>147</v>
      </c>
      <c r="J35" s="77">
        <v>25264</v>
      </c>
      <c r="K35" s="77">
        <v>25264</v>
      </c>
      <c r="L35" s="77">
        <v>25264</v>
      </c>
    </row>
    <row r="36" spans="1:12" ht="64.5" x14ac:dyDescent="0.25">
      <c r="A36" s="1" t="s">
        <v>74</v>
      </c>
      <c r="B36" s="1" t="s">
        <v>53</v>
      </c>
      <c r="C36" s="1" t="s">
        <v>24</v>
      </c>
      <c r="D36" s="1" t="s">
        <v>73</v>
      </c>
      <c r="E36" s="2">
        <v>0</v>
      </c>
      <c r="F36" s="2"/>
      <c r="G36" s="2"/>
      <c r="H36" s="48" t="s">
        <v>150</v>
      </c>
      <c r="I36" s="62" t="s">
        <v>149</v>
      </c>
      <c r="J36" s="77">
        <v>67</v>
      </c>
      <c r="K36" s="77">
        <v>67</v>
      </c>
      <c r="L36" s="77">
        <v>67</v>
      </c>
    </row>
    <row r="37" spans="1:12" ht="51.75" x14ac:dyDescent="0.25">
      <c r="A37" s="1" t="s">
        <v>75</v>
      </c>
      <c r="B37" s="1" t="s">
        <v>53</v>
      </c>
      <c r="C37" s="1" t="s">
        <v>24</v>
      </c>
      <c r="D37" s="1" t="s">
        <v>73</v>
      </c>
      <c r="E37" s="2">
        <v>0</v>
      </c>
      <c r="F37" s="2"/>
      <c r="G37" s="2"/>
      <c r="H37" s="48" t="s">
        <v>134</v>
      </c>
      <c r="I37" s="62" t="s">
        <v>76</v>
      </c>
      <c r="J37" s="77">
        <v>241</v>
      </c>
      <c r="K37" s="77">
        <v>241</v>
      </c>
      <c r="L37" s="77">
        <v>241</v>
      </c>
    </row>
    <row r="38" spans="1:12" ht="26.25" x14ac:dyDescent="0.25">
      <c r="A38" s="1" t="s">
        <v>77</v>
      </c>
      <c r="B38" s="1" t="s">
        <v>72</v>
      </c>
      <c r="C38" s="1" t="s">
        <v>24</v>
      </c>
      <c r="D38" s="1" t="s">
        <v>73</v>
      </c>
      <c r="E38" s="2">
        <v>0</v>
      </c>
      <c r="F38" s="2"/>
      <c r="G38" s="2"/>
      <c r="H38" s="48" t="s">
        <v>132</v>
      </c>
      <c r="I38" s="62" t="s">
        <v>148</v>
      </c>
      <c r="J38" s="77">
        <v>37</v>
      </c>
      <c r="K38" s="77">
        <v>37</v>
      </c>
      <c r="L38" s="77">
        <v>37</v>
      </c>
    </row>
    <row r="39" spans="1:12" ht="64.5" x14ac:dyDescent="0.25">
      <c r="A39" s="1" t="s">
        <v>78</v>
      </c>
      <c r="B39" s="1" t="s">
        <v>72</v>
      </c>
      <c r="C39" s="1" t="s">
        <v>24</v>
      </c>
      <c r="D39" s="1" t="s">
        <v>73</v>
      </c>
      <c r="E39" s="2">
        <v>0</v>
      </c>
      <c r="F39" s="2"/>
      <c r="G39" s="2"/>
      <c r="H39" s="48" t="s">
        <v>133</v>
      </c>
      <c r="I39" s="62" t="s">
        <v>151</v>
      </c>
      <c r="J39" s="77">
        <v>156</v>
      </c>
      <c r="K39" s="77">
        <v>156</v>
      </c>
      <c r="L39" s="77">
        <v>156</v>
      </c>
    </row>
    <row r="40" spans="1:12" s="24" customFormat="1" ht="14.25" x14ac:dyDescent="0.2">
      <c r="A40" s="22" t="s">
        <v>79</v>
      </c>
      <c r="B40" s="22" t="s">
        <v>23</v>
      </c>
      <c r="C40" s="22" t="s">
        <v>24</v>
      </c>
      <c r="D40" s="22" t="s">
        <v>25</v>
      </c>
      <c r="E40" s="23">
        <v>0</v>
      </c>
      <c r="F40" s="23"/>
      <c r="G40" s="23"/>
      <c r="H40" s="47" t="s">
        <v>80</v>
      </c>
      <c r="I40" s="61" t="s">
        <v>81</v>
      </c>
      <c r="J40" s="59">
        <v>14119.34</v>
      </c>
      <c r="K40" s="59">
        <v>14119.34</v>
      </c>
      <c r="L40" s="59">
        <v>14119.34</v>
      </c>
    </row>
    <row r="41" spans="1:12" ht="26.25" hidden="1" x14ac:dyDescent="0.25">
      <c r="A41" s="1" t="s">
        <v>82</v>
      </c>
      <c r="B41" s="1" t="s">
        <v>34</v>
      </c>
      <c r="C41" s="1" t="s">
        <v>24</v>
      </c>
      <c r="D41" s="1" t="s">
        <v>73</v>
      </c>
      <c r="E41" s="2">
        <v>0</v>
      </c>
      <c r="F41" s="2"/>
      <c r="G41" s="2"/>
      <c r="H41" s="48" t="s">
        <v>83</v>
      </c>
      <c r="I41" s="62" t="s">
        <v>84</v>
      </c>
      <c r="J41" s="59">
        <v>14119340</v>
      </c>
      <c r="K41" s="59">
        <v>14119340</v>
      </c>
      <c r="L41" s="59">
        <v>14119340</v>
      </c>
    </row>
    <row r="42" spans="1:12" ht="51.75" hidden="1" x14ac:dyDescent="0.25">
      <c r="A42" s="1" t="s">
        <v>85</v>
      </c>
      <c r="B42" s="1" t="s">
        <v>34</v>
      </c>
      <c r="C42" s="1" t="s">
        <v>24</v>
      </c>
      <c r="D42" s="1" t="s">
        <v>73</v>
      </c>
      <c r="E42" s="2">
        <v>0</v>
      </c>
      <c r="F42" s="2"/>
      <c r="G42" s="2"/>
      <c r="H42" s="48" t="s">
        <v>86</v>
      </c>
      <c r="I42" s="62" t="s">
        <v>87</v>
      </c>
      <c r="J42" s="59">
        <v>14119340</v>
      </c>
      <c r="K42" s="59">
        <v>14119340</v>
      </c>
      <c r="L42" s="59">
        <v>14119340</v>
      </c>
    </row>
    <row r="43" spans="1:12" ht="15" hidden="1" x14ac:dyDescent="0.25">
      <c r="A43" s="1" t="s">
        <v>88</v>
      </c>
      <c r="B43" s="1" t="s">
        <v>34</v>
      </c>
      <c r="C43" s="1" t="s">
        <v>24</v>
      </c>
      <c r="D43" s="1" t="s">
        <v>73</v>
      </c>
      <c r="E43" s="2">
        <v>0</v>
      </c>
      <c r="F43" s="2"/>
      <c r="G43" s="2"/>
      <c r="H43" s="48" t="s">
        <v>89</v>
      </c>
      <c r="I43" s="62"/>
      <c r="J43" s="59">
        <v>14119340</v>
      </c>
      <c r="K43" s="59">
        <v>14119340</v>
      </c>
      <c r="L43" s="59">
        <v>14119340</v>
      </c>
    </row>
    <row r="44" spans="1:12" ht="39" hidden="1" x14ac:dyDescent="0.25">
      <c r="A44" s="1" t="s">
        <v>90</v>
      </c>
      <c r="B44" s="1" t="s">
        <v>34</v>
      </c>
      <c r="C44" s="1" t="s">
        <v>24</v>
      </c>
      <c r="D44" s="1" t="s">
        <v>73</v>
      </c>
      <c r="E44" s="2">
        <v>0</v>
      </c>
      <c r="F44" s="2"/>
      <c r="G44" s="2"/>
      <c r="H44" s="48" t="s">
        <v>91</v>
      </c>
      <c r="I44" s="62" t="s">
        <v>92</v>
      </c>
      <c r="J44" s="59">
        <v>14119340</v>
      </c>
      <c r="K44" s="59">
        <v>14119340</v>
      </c>
      <c r="L44" s="59">
        <v>14119340</v>
      </c>
    </row>
    <row r="45" spans="1:12" ht="15" x14ac:dyDescent="0.25">
      <c r="A45" s="1"/>
      <c r="B45" s="1"/>
      <c r="C45" s="1"/>
      <c r="D45" s="1"/>
      <c r="E45" s="2"/>
      <c r="F45" s="2"/>
      <c r="G45" s="2"/>
      <c r="H45" s="51" t="s">
        <v>163</v>
      </c>
      <c r="I45" s="63" t="s">
        <v>164</v>
      </c>
      <c r="J45" s="77">
        <v>14119.34</v>
      </c>
      <c r="K45" s="77">
        <v>14119.34</v>
      </c>
      <c r="L45" s="77">
        <v>14119.34</v>
      </c>
    </row>
    <row r="46" spans="1:12" s="24" customFormat="1" ht="25.5" x14ac:dyDescent="0.2">
      <c r="A46" s="22" t="s">
        <v>93</v>
      </c>
      <c r="B46" s="22" t="s">
        <v>23</v>
      </c>
      <c r="C46" s="22" t="s">
        <v>24</v>
      </c>
      <c r="D46" s="22" t="s">
        <v>25</v>
      </c>
      <c r="E46" s="23">
        <v>0</v>
      </c>
      <c r="F46" s="23"/>
      <c r="G46" s="23"/>
      <c r="H46" s="47" t="s">
        <v>94</v>
      </c>
      <c r="I46" s="61" t="s">
        <v>95</v>
      </c>
      <c r="J46" s="59">
        <v>50</v>
      </c>
      <c r="K46" s="56">
        <v>50</v>
      </c>
      <c r="L46" s="56">
        <v>50</v>
      </c>
    </row>
    <row r="47" spans="1:12" ht="26.25" hidden="1" x14ac:dyDescent="0.25">
      <c r="A47" s="1" t="s">
        <v>96</v>
      </c>
      <c r="B47" s="1" t="s">
        <v>53</v>
      </c>
      <c r="C47" s="1" t="s">
        <v>24</v>
      </c>
      <c r="D47" s="1" t="s">
        <v>97</v>
      </c>
      <c r="E47" s="2">
        <v>0</v>
      </c>
      <c r="F47" s="2"/>
      <c r="G47" s="2"/>
      <c r="H47" s="48" t="s">
        <v>98</v>
      </c>
      <c r="I47" s="62" t="s">
        <v>99</v>
      </c>
      <c r="J47" s="77"/>
      <c r="K47" s="55"/>
      <c r="L47" s="55"/>
    </row>
    <row r="48" spans="1:12" s="24" customFormat="1" ht="25.5" x14ac:dyDescent="0.2">
      <c r="A48" s="22" t="s">
        <v>100</v>
      </c>
      <c r="B48" s="22" t="s">
        <v>23</v>
      </c>
      <c r="C48" s="22" t="s">
        <v>24</v>
      </c>
      <c r="D48" s="22" t="s">
        <v>25</v>
      </c>
      <c r="E48" s="23">
        <v>0</v>
      </c>
      <c r="F48" s="23"/>
      <c r="G48" s="23"/>
      <c r="H48" s="47" t="s">
        <v>101</v>
      </c>
      <c r="I48" s="61" t="s">
        <v>102</v>
      </c>
      <c r="J48" s="59">
        <v>5000</v>
      </c>
      <c r="K48" s="56">
        <v>5000</v>
      </c>
      <c r="L48" s="56">
        <v>5000</v>
      </c>
    </row>
    <row r="49" spans="1:12" ht="77.25" x14ac:dyDescent="0.25">
      <c r="A49" s="1" t="s">
        <v>103</v>
      </c>
      <c r="B49" s="1" t="s">
        <v>72</v>
      </c>
      <c r="C49" s="1" t="s">
        <v>24</v>
      </c>
      <c r="D49" s="1" t="s">
        <v>104</v>
      </c>
      <c r="E49" s="2">
        <v>0</v>
      </c>
      <c r="F49" s="2"/>
      <c r="G49" s="2"/>
      <c r="H49" s="48" t="s">
        <v>137</v>
      </c>
      <c r="I49" s="62" t="s">
        <v>152</v>
      </c>
      <c r="J49" s="77">
        <v>569</v>
      </c>
      <c r="K49" s="60">
        <v>0</v>
      </c>
      <c r="L49" s="60">
        <v>0</v>
      </c>
    </row>
    <row r="50" spans="1:12" ht="39" x14ac:dyDescent="0.25">
      <c r="A50" s="1" t="s">
        <v>105</v>
      </c>
      <c r="B50" s="1" t="s">
        <v>72</v>
      </c>
      <c r="C50" s="1" t="s">
        <v>24</v>
      </c>
      <c r="D50" s="1" t="s">
        <v>106</v>
      </c>
      <c r="E50" s="2">
        <v>0</v>
      </c>
      <c r="F50" s="2"/>
      <c r="G50" s="2"/>
      <c r="H50" s="48" t="s">
        <v>139</v>
      </c>
      <c r="I50" s="62" t="s">
        <v>138</v>
      </c>
      <c r="J50" s="77">
        <v>4231</v>
      </c>
      <c r="K50" s="55">
        <v>4800</v>
      </c>
      <c r="L50" s="55">
        <v>4800</v>
      </c>
    </row>
    <row r="51" spans="1:12" ht="64.5" x14ac:dyDescent="0.25">
      <c r="A51" s="1" t="s">
        <v>107</v>
      </c>
      <c r="B51" s="1" t="s">
        <v>72</v>
      </c>
      <c r="C51" s="1" t="s">
        <v>24</v>
      </c>
      <c r="D51" s="1" t="s">
        <v>106</v>
      </c>
      <c r="E51" s="2">
        <v>0</v>
      </c>
      <c r="F51" s="2"/>
      <c r="G51" s="2"/>
      <c r="H51" s="48" t="s">
        <v>140</v>
      </c>
      <c r="I51" s="62" t="s">
        <v>153</v>
      </c>
      <c r="J51" s="77">
        <v>200</v>
      </c>
      <c r="K51" s="55">
        <v>200</v>
      </c>
      <c r="L51" s="55">
        <v>200</v>
      </c>
    </row>
    <row r="52" spans="1:12" s="24" customFormat="1" ht="14.25" x14ac:dyDescent="0.2">
      <c r="A52" s="22" t="s">
        <v>108</v>
      </c>
      <c r="B52" s="22" t="s">
        <v>23</v>
      </c>
      <c r="C52" s="22" t="s">
        <v>24</v>
      </c>
      <c r="D52" s="22" t="s">
        <v>25</v>
      </c>
      <c r="E52" s="23">
        <v>0</v>
      </c>
      <c r="F52" s="23"/>
      <c r="G52" s="23"/>
      <c r="H52" s="47" t="s">
        <v>109</v>
      </c>
      <c r="I52" s="61" t="s">
        <v>110</v>
      </c>
      <c r="J52" s="59">
        <v>2000</v>
      </c>
      <c r="K52" s="59">
        <v>2000</v>
      </c>
      <c r="L52" s="59">
        <v>2000</v>
      </c>
    </row>
    <row r="53" spans="1:12" ht="77.25" hidden="1" x14ac:dyDescent="0.25">
      <c r="A53" s="1" t="s">
        <v>111</v>
      </c>
      <c r="B53" s="1" t="s">
        <v>72</v>
      </c>
      <c r="C53" s="1" t="s">
        <v>24</v>
      </c>
      <c r="D53" s="1" t="s">
        <v>112</v>
      </c>
      <c r="E53" s="2">
        <v>0</v>
      </c>
      <c r="F53" s="2"/>
      <c r="G53" s="2"/>
      <c r="H53" s="48" t="s">
        <v>141</v>
      </c>
      <c r="I53" s="65" t="s">
        <v>142</v>
      </c>
      <c r="J53" s="78"/>
      <c r="K53" s="55"/>
      <c r="L53" s="55"/>
    </row>
    <row r="54" spans="1:12" ht="15" x14ac:dyDescent="0.25">
      <c r="A54" s="1"/>
      <c r="B54" s="1"/>
      <c r="C54" s="1"/>
      <c r="D54" s="1"/>
      <c r="E54" s="2"/>
      <c r="F54" s="2"/>
      <c r="G54" s="2"/>
      <c r="H54" s="52" t="s">
        <v>165</v>
      </c>
      <c r="I54" s="66" t="s">
        <v>166</v>
      </c>
      <c r="J54" s="58">
        <v>0</v>
      </c>
      <c r="K54" s="58">
        <v>0</v>
      </c>
      <c r="L54" s="58">
        <v>0</v>
      </c>
    </row>
    <row r="55" spans="1:12" ht="15" x14ac:dyDescent="0.25">
      <c r="A55" s="1"/>
      <c r="B55" s="1"/>
      <c r="C55" s="1"/>
      <c r="D55" s="1"/>
      <c r="E55" s="2"/>
      <c r="F55" s="2"/>
      <c r="G55" s="2"/>
      <c r="H55" s="47" t="s">
        <v>167</v>
      </c>
      <c r="I55" s="67" t="s">
        <v>168</v>
      </c>
      <c r="J55" s="58">
        <v>0</v>
      </c>
      <c r="K55" s="58">
        <v>0</v>
      </c>
      <c r="L55" s="58">
        <v>0</v>
      </c>
    </row>
    <row r="56" spans="1:12" ht="24.75" x14ac:dyDescent="0.25">
      <c r="A56" s="1"/>
      <c r="B56" s="1"/>
      <c r="C56" s="1"/>
      <c r="D56" s="1"/>
      <c r="E56" s="2"/>
      <c r="F56" s="2"/>
      <c r="G56" s="2"/>
      <c r="H56" s="48" t="s">
        <v>169</v>
      </c>
      <c r="I56" s="68" t="s">
        <v>170</v>
      </c>
      <c r="J56" s="58">
        <v>0</v>
      </c>
      <c r="K56" s="58">
        <v>0</v>
      </c>
      <c r="L56" s="58">
        <v>0</v>
      </c>
    </row>
    <row r="57" spans="1:12" ht="15" x14ac:dyDescent="0.25">
      <c r="A57" s="1"/>
      <c r="B57" s="1"/>
      <c r="C57" s="1"/>
      <c r="D57" s="1"/>
      <c r="E57" s="2"/>
      <c r="F57" s="2"/>
      <c r="G57" s="2"/>
      <c r="H57" s="47" t="s">
        <v>171</v>
      </c>
      <c r="I57" s="67" t="s">
        <v>172</v>
      </c>
      <c r="J57" s="58">
        <v>0</v>
      </c>
      <c r="K57" s="58">
        <v>0</v>
      </c>
      <c r="L57" s="58">
        <v>0</v>
      </c>
    </row>
    <row r="58" spans="1:12" ht="15" x14ac:dyDescent="0.25">
      <c r="A58" s="1"/>
      <c r="B58" s="1"/>
      <c r="C58" s="1"/>
      <c r="D58" s="1"/>
      <c r="E58" s="2"/>
      <c r="F58" s="2"/>
      <c r="G58" s="2"/>
      <c r="H58" s="48" t="s">
        <v>173</v>
      </c>
      <c r="I58" s="68" t="s">
        <v>174</v>
      </c>
      <c r="J58" s="58">
        <v>0</v>
      </c>
      <c r="K58" s="58">
        <v>0</v>
      </c>
      <c r="L58" s="58">
        <v>0</v>
      </c>
    </row>
    <row r="59" spans="1:12" s="24" customFormat="1" ht="14.25" x14ac:dyDescent="0.2">
      <c r="A59" s="22" t="s">
        <v>113</v>
      </c>
      <c r="B59" s="22" t="s">
        <v>23</v>
      </c>
      <c r="C59" s="22" t="s">
        <v>24</v>
      </c>
      <c r="D59" s="22" t="s">
        <v>25</v>
      </c>
      <c r="E59" s="23">
        <v>0</v>
      </c>
      <c r="F59" s="23"/>
      <c r="G59" s="23"/>
      <c r="H59" s="47" t="s">
        <v>114</v>
      </c>
      <c r="I59" s="61" t="s">
        <v>115</v>
      </c>
      <c r="J59" s="59">
        <f>J60</f>
        <v>673795.79999999993</v>
      </c>
      <c r="K59" s="59">
        <f>K60</f>
        <v>655437.5</v>
      </c>
      <c r="L59" s="59">
        <f>L60</f>
        <v>647538.5</v>
      </c>
    </row>
    <row r="60" spans="1:12" s="24" customFormat="1" ht="25.5" x14ac:dyDescent="0.2">
      <c r="A60" s="22" t="s">
        <v>116</v>
      </c>
      <c r="B60" s="22" t="s">
        <v>23</v>
      </c>
      <c r="C60" s="22" t="s">
        <v>24</v>
      </c>
      <c r="D60" s="22" t="s">
        <v>25</v>
      </c>
      <c r="E60" s="23">
        <v>0</v>
      </c>
      <c r="F60" s="23"/>
      <c r="G60" s="23"/>
      <c r="H60" s="47" t="s">
        <v>117</v>
      </c>
      <c r="I60" s="61" t="s">
        <v>118</v>
      </c>
      <c r="J60" s="59">
        <f>J61+J64+J77+J83</f>
        <v>673795.79999999993</v>
      </c>
      <c r="K60" s="59">
        <f>K61+K64+K77+K83</f>
        <v>655437.5</v>
      </c>
      <c r="L60" s="59">
        <f>L61+L64+L77+L83</f>
        <v>647538.5</v>
      </c>
    </row>
    <row r="61" spans="1:12" s="24" customFormat="1" ht="14.25" x14ac:dyDescent="0.2">
      <c r="A61" s="22"/>
      <c r="B61" s="22"/>
      <c r="C61" s="22"/>
      <c r="D61" s="22"/>
      <c r="E61" s="23"/>
      <c r="F61" s="23"/>
      <c r="G61" s="23"/>
      <c r="H61" s="52" t="s">
        <v>175</v>
      </c>
      <c r="I61" s="66" t="s">
        <v>176</v>
      </c>
      <c r="J61" s="59">
        <f>J62+J63</f>
        <v>55211.4</v>
      </c>
      <c r="K61" s="59">
        <f>K62+K63</f>
        <v>55211.4</v>
      </c>
      <c r="L61" s="59">
        <f>L62+L63</f>
        <v>55211.4</v>
      </c>
    </row>
    <row r="62" spans="1:12" ht="32.25" customHeight="1" x14ac:dyDescent="0.25">
      <c r="A62" s="1" t="s">
        <v>119</v>
      </c>
      <c r="B62" s="1" t="s">
        <v>72</v>
      </c>
      <c r="C62" s="1" t="s">
        <v>24</v>
      </c>
      <c r="D62" s="1" t="s">
        <v>120</v>
      </c>
      <c r="E62" s="2">
        <v>0</v>
      </c>
      <c r="F62" s="2"/>
      <c r="G62" s="2"/>
      <c r="H62" s="48" t="s">
        <v>135</v>
      </c>
      <c r="I62" s="63" t="s">
        <v>177</v>
      </c>
      <c r="J62" s="77">
        <v>53889</v>
      </c>
      <c r="K62" s="77">
        <v>53889</v>
      </c>
      <c r="L62" s="77">
        <v>53889</v>
      </c>
    </row>
    <row r="63" spans="1:12" ht="28.5" customHeight="1" x14ac:dyDescent="0.25">
      <c r="A63" s="1" t="s">
        <v>119</v>
      </c>
      <c r="B63" s="1" t="s">
        <v>53</v>
      </c>
      <c r="C63" s="1" t="s">
        <v>24</v>
      </c>
      <c r="D63" s="1" t="s">
        <v>120</v>
      </c>
      <c r="E63" s="2">
        <v>0</v>
      </c>
      <c r="F63" s="2"/>
      <c r="G63" s="2"/>
      <c r="H63" s="48" t="s">
        <v>136</v>
      </c>
      <c r="I63" s="63" t="s">
        <v>178</v>
      </c>
      <c r="J63" s="77">
        <v>1322.4</v>
      </c>
      <c r="K63" s="77">
        <v>1322.4</v>
      </c>
      <c r="L63" s="77">
        <v>1322.4</v>
      </c>
    </row>
    <row r="64" spans="1:12" ht="28.5" customHeight="1" x14ac:dyDescent="0.25">
      <c r="A64" s="1"/>
      <c r="B64" s="1"/>
      <c r="C64" s="1"/>
      <c r="D64" s="1"/>
      <c r="E64" s="2"/>
      <c r="F64" s="2"/>
      <c r="G64" s="2"/>
      <c r="H64" s="52" t="s">
        <v>186</v>
      </c>
      <c r="I64" s="52" t="s">
        <v>187</v>
      </c>
      <c r="J64" s="59">
        <f>SUM(J65:J76)</f>
        <v>94178.5</v>
      </c>
      <c r="K64" s="59">
        <f>SUM(K65:K76)</f>
        <v>59618.2</v>
      </c>
      <c r="L64" s="59">
        <f>SUM(L65:L76)</f>
        <v>57494.3</v>
      </c>
    </row>
    <row r="65" spans="1:12" ht="54.75" customHeight="1" x14ac:dyDescent="0.25">
      <c r="A65" s="1"/>
      <c r="B65" s="1"/>
      <c r="C65" s="1"/>
      <c r="D65" s="1"/>
      <c r="E65" s="2"/>
      <c r="F65" s="2"/>
      <c r="G65" s="2"/>
      <c r="H65" s="51" t="s">
        <v>188</v>
      </c>
      <c r="I65" s="82" t="s">
        <v>189</v>
      </c>
      <c r="J65" s="104">
        <v>768.1</v>
      </c>
      <c r="K65" s="105">
        <v>0</v>
      </c>
      <c r="L65" s="105">
        <v>0</v>
      </c>
    </row>
    <row r="66" spans="1:12" ht="95.25" customHeight="1" x14ac:dyDescent="0.25">
      <c r="A66" s="1"/>
      <c r="B66" s="1"/>
      <c r="C66" s="1"/>
      <c r="D66" s="1"/>
      <c r="E66" s="2"/>
      <c r="F66" s="2"/>
      <c r="G66" s="2"/>
      <c r="H66" s="83" t="s">
        <v>190</v>
      </c>
      <c r="I66" s="84" t="s">
        <v>191</v>
      </c>
      <c r="J66" s="104">
        <v>2822</v>
      </c>
      <c r="K66" s="105">
        <v>0</v>
      </c>
      <c r="L66" s="105">
        <v>0</v>
      </c>
    </row>
    <row r="67" spans="1:12" ht="39" customHeight="1" x14ac:dyDescent="0.25">
      <c r="A67" s="1"/>
      <c r="B67" s="1"/>
      <c r="C67" s="1"/>
      <c r="D67" s="1"/>
      <c r="E67" s="2"/>
      <c r="F67" s="2"/>
      <c r="G67" s="2"/>
      <c r="H67" s="83" t="s">
        <v>227</v>
      </c>
      <c r="I67" s="84" t="s">
        <v>228</v>
      </c>
      <c r="J67" s="104">
        <v>144</v>
      </c>
      <c r="K67" s="105"/>
      <c r="L67" s="105"/>
    </row>
    <row r="68" spans="1:12" ht="29.25" customHeight="1" x14ac:dyDescent="0.25">
      <c r="A68" s="1"/>
      <c r="B68" s="1"/>
      <c r="C68" s="1"/>
      <c r="D68" s="1"/>
      <c r="E68" s="2"/>
      <c r="F68" s="2"/>
      <c r="G68" s="2"/>
      <c r="H68" s="83" t="s">
        <v>233</v>
      </c>
      <c r="I68" s="84" t="s">
        <v>224</v>
      </c>
      <c r="J68" s="104">
        <v>25000</v>
      </c>
      <c r="K68" s="105">
        <v>0</v>
      </c>
      <c r="L68" s="105">
        <v>0</v>
      </c>
    </row>
    <row r="69" spans="1:12" ht="28.5" customHeight="1" x14ac:dyDescent="0.25">
      <c r="A69" s="1"/>
      <c r="B69" s="1"/>
      <c r="C69" s="1"/>
      <c r="D69" s="1"/>
      <c r="E69" s="2"/>
      <c r="F69" s="2"/>
      <c r="G69" s="2"/>
      <c r="H69" s="85" t="s">
        <v>192</v>
      </c>
      <c r="I69" s="84" t="s">
        <v>193</v>
      </c>
      <c r="J69" s="104">
        <v>4317.3999999999996</v>
      </c>
      <c r="K69" s="105">
        <v>0</v>
      </c>
      <c r="L69" s="105">
        <v>0</v>
      </c>
    </row>
    <row r="70" spans="1:12" ht="41.25" customHeight="1" x14ac:dyDescent="0.25">
      <c r="A70" s="1"/>
      <c r="B70" s="1"/>
      <c r="C70" s="1"/>
      <c r="D70" s="1"/>
      <c r="E70" s="2"/>
      <c r="F70" s="2"/>
      <c r="G70" s="2"/>
      <c r="H70" s="85" t="s">
        <v>200</v>
      </c>
      <c r="I70" s="89" t="s">
        <v>201</v>
      </c>
      <c r="J70" s="104">
        <v>168.4</v>
      </c>
      <c r="K70" s="104">
        <v>82</v>
      </c>
      <c r="L70" s="104">
        <v>82</v>
      </c>
    </row>
    <row r="71" spans="1:12" ht="51" customHeight="1" x14ac:dyDescent="0.25">
      <c r="A71" s="1"/>
      <c r="B71" s="1"/>
      <c r="C71" s="1"/>
      <c r="D71" s="1"/>
      <c r="E71" s="2"/>
      <c r="F71" s="2"/>
      <c r="G71" s="2"/>
      <c r="H71" s="83" t="s">
        <v>194</v>
      </c>
      <c r="I71" s="86" t="s">
        <v>195</v>
      </c>
      <c r="J71" s="104">
        <v>16702.3</v>
      </c>
      <c r="K71" s="104">
        <v>14737.4</v>
      </c>
      <c r="L71" s="104">
        <v>12688.3</v>
      </c>
    </row>
    <row r="72" spans="1:12" ht="39" customHeight="1" x14ac:dyDescent="0.25">
      <c r="A72" s="1"/>
      <c r="B72" s="1"/>
      <c r="C72" s="1"/>
      <c r="D72" s="1"/>
      <c r="E72" s="2"/>
      <c r="F72" s="2"/>
      <c r="G72" s="2"/>
      <c r="H72" s="87" t="s">
        <v>196</v>
      </c>
      <c r="I72" s="88" t="s">
        <v>197</v>
      </c>
      <c r="J72" s="104">
        <v>1000</v>
      </c>
      <c r="K72" s="104">
        <v>846.1</v>
      </c>
      <c r="L72" s="104">
        <v>846.1</v>
      </c>
    </row>
    <row r="73" spans="1:12" ht="28.5" customHeight="1" x14ac:dyDescent="0.25">
      <c r="A73" s="1"/>
      <c r="B73" s="1"/>
      <c r="C73" s="1"/>
      <c r="D73" s="1"/>
      <c r="E73" s="2"/>
      <c r="F73" s="2"/>
      <c r="G73" s="2"/>
      <c r="H73" s="87" t="s">
        <v>198</v>
      </c>
      <c r="I73" s="88" t="s">
        <v>199</v>
      </c>
      <c r="J73" s="104">
        <v>321</v>
      </c>
      <c r="K73" s="105">
        <v>0</v>
      </c>
      <c r="L73" s="105">
        <v>0</v>
      </c>
    </row>
    <row r="74" spans="1:12" ht="66" customHeight="1" x14ac:dyDescent="0.25">
      <c r="A74" s="1"/>
      <c r="B74" s="1"/>
      <c r="C74" s="1"/>
      <c r="D74" s="1"/>
      <c r="E74" s="2"/>
      <c r="F74" s="2"/>
      <c r="G74" s="2"/>
      <c r="H74" s="87" t="s">
        <v>232</v>
      </c>
      <c r="I74" s="88" t="s">
        <v>229</v>
      </c>
      <c r="J74" s="104">
        <v>2469.1</v>
      </c>
      <c r="K74" s="105">
        <v>0</v>
      </c>
      <c r="L74" s="105">
        <v>0</v>
      </c>
    </row>
    <row r="75" spans="1:12" ht="28.5" customHeight="1" x14ac:dyDescent="0.25">
      <c r="A75" s="1"/>
      <c r="B75" s="1"/>
      <c r="C75" s="1"/>
      <c r="D75" s="1"/>
      <c r="E75" s="2"/>
      <c r="F75" s="2"/>
      <c r="G75" s="2"/>
      <c r="H75" s="48" t="s">
        <v>225</v>
      </c>
      <c r="I75" s="88" t="s">
        <v>226</v>
      </c>
      <c r="J75" s="104">
        <v>4097.6000000000004</v>
      </c>
      <c r="K75" s="105">
        <v>0</v>
      </c>
      <c r="L75" s="105">
        <v>0</v>
      </c>
    </row>
    <row r="76" spans="1:12" ht="37.5" customHeight="1" x14ac:dyDescent="0.25">
      <c r="A76" s="1"/>
      <c r="B76" s="1"/>
      <c r="C76" s="1"/>
      <c r="D76" s="1"/>
      <c r="E76" s="2"/>
      <c r="F76" s="2"/>
      <c r="G76" s="2"/>
      <c r="H76" s="83" t="s">
        <v>202</v>
      </c>
      <c r="I76" s="90" t="s">
        <v>203</v>
      </c>
      <c r="J76" s="104">
        <v>36368.6</v>
      </c>
      <c r="K76" s="104">
        <v>43952.7</v>
      </c>
      <c r="L76" s="104">
        <v>43877.9</v>
      </c>
    </row>
    <row r="77" spans="1:12" ht="28.5" customHeight="1" x14ac:dyDescent="0.25">
      <c r="A77" s="1"/>
      <c r="B77" s="1"/>
      <c r="C77" s="1"/>
      <c r="D77" s="1"/>
      <c r="E77" s="2"/>
      <c r="F77" s="2"/>
      <c r="G77" s="2"/>
      <c r="H77" s="91" t="s">
        <v>204</v>
      </c>
      <c r="I77" s="92" t="s">
        <v>205</v>
      </c>
      <c r="J77" s="106">
        <f>SUM(J78:J82)</f>
        <v>449345.2</v>
      </c>
      <c r="K77" s="106">
        <f>SUM(K78:K82)</f>
        <v>477469</v>
      </c>
      <c r="L77" s="106">
        <f>SUM(L78:L82)</f>
        <v>471734.80000000005</v>
      </c>
    </row>
    <row r="78" spans="1:12" ht="30" customHeight="1" x14ac:dyDescent="0.25">
      <c r="A78" s="1"/>
      <c r="B78" s="1"/>
      <c r="C78" s="1"/>
      <c r="D78" s="1"/>
      <c r="E78" s="2"/>
      <c r="F78" s="2"/>
      <c r="G78" s="2"/>
      <c r="H78" s="83" t="s">
        <v>206</v>
      </c>
      <c r="I78" s="86" t="s">
        <v>207</v>
      </c>
      <c r="J78" s="104">
        <v>444036.2</v>
      </c>
      <c r="K78" s="104">
        <v>472678.2</v>
      </c>
      <c r="L78" s="104">
        <v>467337.4</v>
      </c>
    </row>
    <row r="79" spans="1:12" ht="67.5" customHeight="1" x14ac:dyDescent="0.25">
      <c r="A79" s="1"/>
      <c r="B79" s="1"/>
      <c r="C79" s="1"/>
      <c r="D79" s="1"/>
      <c r="E79" s="2"/>
      <c r="F79" s="2"/>
      <c r="G79" s="2"/>
      <c r="H79" s="83" t="s">
        <v>208</v>
      </c>
      <c r="I79" s="86" t="s">
        <v>209</v>
      </c>
      <c r="J79" s="104">
        <v>1910.2</v>
      </c>
      <c r="K79" s="104">
        <v>1407.5</v>
      </c>
      <c r="L79" s="104">
        <v>603.20000000000005</v>
      </c>
    </row>
    <row r="80" spans="1:12" ht="45" customHeight="1" x14ac:dyDescent="0.25">
      <c r="A80" s="1"/>
      <c r="B80" s="1"/>
      <c r="C80" s="1"/>
      <c r="D80" s="1"/>
      <c r="E80" s="2"/>
      <c r="F80" s="2"/>
      <c r="G80" s="2"/>
      <c r="H80" s="48" t="s">
        <v>210</v>
      </c>
      <c r="I80" s="88" t="s">
        <v>211</v>
      </c>
      <c r="J80" s="104">
        <v>1864</v>
      </c>
      <c r="K80" s="104">
        <v>1934</v>
      </c>
      <c r="L80" s="104">
        <v>2110</v>
      </c>
    </row>
    <row r="81" spans="1:12" ht="51.75" customHeight="1" x14ac:dyDescent="0.25">
      <c r="A81" s="1"/>
      <c r="B81" s="1"/>
      <c r="C81" s="1"/>
      <c r="D81" s="1"/>
      <c r="E81" s="2"/>
      <c r="F81" s="2"/>
      <c r="G81" s="2"/>
      <c r="H81" s="48" t="s">
        <v>212</v>
      </c>
      <c r="I81" s="93" t="s">
        <v>213</v>
      </c>
      <c r="J81" s="104">
        <v>19</v>
      </c>
      <c r="K81" s="104">
        <v>19.5</v>
      </c>
      <c r="L81" s="104">
        <v>202.5</v>
      </c>
    </row>
    <row r="82" spans="1:12" ht="28.5" customHeight="1" x14ac:dyDescent="0.25">
      <c r="A82" s="1"/>
      <c r="B82" s="1"/>
      <c r="C82" s="1"/>
      <c r="D82" s="1"/>
      <c r="E82" s="2"/>
      <c r="F82" s="2"/>
      <c r="G82" s="2"/>
      <c r="H82" s="94" t="s">
        <v>214</v>
      </c>
      <c r="I82" s="86" t="s">
        <v>215</v>
      </c>
      <c r="J82" s="104">
        <v>1515.8</v>
      </c>
      <c r="K82" s="104">
        <v>1429.8</v>
      </c>
      <c r="L82" s="104">
        <v>1481.7</v>
      </c>
    </row>
    <row r="83" spans="1:12" ht="28.5" customHeight="1" x14ac:dyDescent="0.25">
      <c r="A83" s="1"/>
      <c r="B83" s="1"/>
      <c r="C83" s="1"/>
      <c r="D83" s="1"/>
      <c r="E83" s="2"/>
      <c r="F83" s="2"/>
      <c r="G83" s="2"/>
      <c r="H83" s="95" t="s">
        <v>216</v>
      </c>
      <c r="I83" s="92" t="s">
        <v>217</v>
      </c>
      <c r="J83" s="106">
        <f>SUM(J84:J87)</f>
        <v>75060.7</v>
      </c>
      <c r="K83" s="106">
        <f t="shared" ref="K83:L83" si="0">SUM(K84:K87)</f>
        <v>63138.899999999994</v>
      </c>
      <c r="L83" s="106">
        <f t="shared" si="0"/>
        <v>63098</v>
      </c>
    </row>
    <row r="84" spans="1:12" ht="65.25" customHeight="1" x14ac:dyDescent="0.25">
      <c r="A84" s="1"/>
      <c r="B84" s="1"/>
      <c r="C84" s="1"/>
      <c r="D84" s="1"/>
      <c r="E84" s="2"/>
      <c r="F84" s="2"/>
      <c r="G84" s="2"/>
      <c r="H84" s="96" t="s">
        <v>230</v>
      </c>
      <c r="I84" s="86" t="s">
        <v>231</v>
      </c>
      <c r="J84" s="104">
        <v>2815.6</v>
      </c>
      <c r="K84" s="104">
        <v>2815.6</v>
      </c>
      <c r="L84" s="104">
        <v>3068.6</v>
      </c>
    </row>
    <row r="85" spans="1:12" ht="73.5" customHeight="1" x14ac:dyDescent="0.25">
      <c r="A85" s="1"/>
      <c r="B85" s="1"/>
      <c r="C85" s="1"/>
      <c r="D85" s="1"/>
      <c r="E85" s="2"/>
      <c r="F85" s="2"/>
      <c r="G85" s="2"/>
      <c r="H85" s="96" t="s">
        <v>218</v>
      </c>
      <c r="I85" s="90" t="s">
        <v>219</v>
      </c>
      <c r="J85" s="104">
        <v>16664.900000000001</v>
      </c>
      <c r="K85" s="104">
        <v>16594.3</v>
      </c>
      <c r="L85" s="104">
        <v>16300.4</v>
      </c>
    </row>
    <row r="86" spans="1:12" ht="53.25" customHeight="1" x14ac:dyDescent="0.25">
      <c r="A86" s="1"/>
      <c r="B86" s="1"/>
      <c r="C86" s="1"/>
      <c r="D86" s="1"/>
      <c r="E86" s="2"/>
      <c r="F86" s="2"/>
      <c r="G86" s="2"/>
      <c r="H86" s="96" t="s">
        <v>220</v>
      </c>
      <c r="I86" s="86" t="s">
        <v>221</v>
      </c>
      <c r="J86" s="104">
        <v>39990</v>
      </c>
      <c r="K86" s="104">
        <v>43000</v>
      </c>
      <c r="L86" s="104">
        <v>43000</v>
      </c>
    </row>
    <row r="87" spans="1:12" ht="28.5" customHeight="1" x14ac:dyDescent="0.25">
      <c r="A87" s="1"/>
      <c r="B87" s="1"/>
      <c r="C87" s="1"/>
      <c r="D87" s="1"/>
      <c r="E87" s="2"/>
      <c r="F87" s="2"/>
      <c r="G87" s="2"/>
      <c r="H87" s="96" t="s">
        <v>222</v>
      </c>
      <c r="I87" s="86" t="s">
        <v>223</v>
      </c>
      <c r="J87" s="104">
        <v>15590.2</v>
      </c>
      <c r="K87" s="104">
        <v>729</v>
      </c>
      <c r="L87" s="104">
        <v>729</v>
      </c>
    </row>
    <row r="88" spans="1:12" x14ac:dyDescent="0.25">
      <c r="A88" s="25"/>
      <c r="B88" s="25"/>
      <c r="C88" s="25"/>
      <c r="D88" s="25"/>
      <c r="E88" s="26"/>
      <c r="F88" s="27"/>
      <c r="G88" s="27"/>
      <c r="H88" s="49"/>
      <c r="I88" s="69" t="s">
        <v>121</v>
      </c>
      <c r="J88" s="59">
        <f>J16+J59</f>
        <v>1073551.54</v>
      </c>
      <c r="K88" s="59">
        <f>K16+K59</f>
        <v>1066376.44</v>
      </c>
      <c r="L88" s="59">
        <f>L16+L59</f>
        <v>1082374.24</v>
      </c>
    </row>
    <row r="89" spans="1:12" hidden="1" x14ac:dyDescent="0.25">
      <c r="A89" s="25"/>
      <c r="B89" s="25"/>
      <c r="C89" s="25"/>
      <c r="D89" s="25"/>
      <c r="E89" s="26"/>
      <c r="F89" s="27"/>
      <c r="G89" s="27"/>
      <c r="H89" s="35"/>
      <c r="I89" s="70" t="s">
        <v>122</v>
      </c>
      <c r="J89" s="79"/>
      <c r="K89" s="79"/>
      <c r="L89" s="80">
        <f>L90-L88</f>
        <v>-356036.24</v>
      </c>
    </row>
    <row r="90" spans="1:12" hidden="1" x14ac:dyDescent="0.25">
      <c r="A90" s="25"/>
      <c r="B90" s="25"/>
      <c r="C90" s="25"/>
      <c r="D90" s="25"/>
      <c r="E90" s="26"/>
      <c r="F90" s="27"/>
      <c r="G90" s="27"/>
      <c r="H90" s="28"/>
      <c r="I90" s="71" t="s">
        <v>123</v>
      </c>
      <c r="J90" s="79"/>
      <c r="K90" s="79"/>
      <c r="L90" s="80">
        <f>E15</f>
        <v>726338</v>
      </c>
    </row>
    <row r="91" spans="1:12" ht="15" x14ac:dyDescent="0.25">
      <c r="H91" s="49"/>
      <c r="I91" s="69" t="s">
        <v>179</v>
      </c>
      <c r="J91" s="57">
        <f>J88-J92</f>
        <v>87.640000000130385</v>
      </c>
      <c r="K91" s="57">
        <f>K88-K92</f>
        <v>4.0000000037252903E-2</v>
      </c>
      <c r="L91" s="57">
        <f t="shared" ref="L91" si="1">L88-L92</f>
        <v>4.0000000037252903E-2</v>
      </c>
    </row>
    <row r="92" spans="1:12" ht="15" x14ac:dyDescent="0.25">
      <c r="H92" s="49"/>
      <c r="I92" s="69" t="s">
        <v>123</v>
      </c>
      <c r="J92" s="59">
        <v>1073463.8999999999</v>
      </c>
      <c r="K92" s="59">
        <v>1066376.3999999999</v>
      </c>
      <c r="L92" s="59">
        <v>1082374.2</v>
      </c>
    </row>
  </sheetData>
  <mergeCells count="4">
    <mergeCell ref="H9:L9"/>
    <mergeCell ref="H11:H12"/>
    <mergeCell ref="I11:I12"/>
    <mergeCell ref="J11:L11"/>
  </mergeCells>
  <phoneticPr fontId="8" type="noConversion"/>
  <pageMargins left="0.78" right="0.66" top="0.43" bottom="0.75" header="0.3" footer="0.3"/>
  <pageSetup paperSize="9" scale="7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KSO</cp:lastModifiedBy>
  <cp:lastPrinted>2022-12-15T10:08:59Z</cp:lastPrinted>
  <dcterms:created xsi:type="dcterms:W3CDTF">2020-11-15T17:15:43Z</dcterms:created>
  <dcterms:modified xsi:type="dcterms:W3CDTF">2023-12-14T04:54:34Z</dcterms:modified>
</cp:coreProperties>
</file>