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6" i="1" l="1"/>
  <c r="L16" i="1" l="1"/>
  <c r="K16" i="1"/>
  <c r="L87" i="1" l="1"/>
  <c r="K87" i="1"/>
  <c r="J87" i="1"/>
  <c r="L81" i="1" l="1"/>
  <c r="K81" i="1"/>
  <c r="J81" i="1"/>
  <c r="L65" i="1"/>
  <c r="K65" i="1"/>
  <c r="J65" i="1"/>
  <c r="L61" i="1" l="1"/>
  <c r="L60" i="1" s="1"/>
  <c r="K61" i="1"/>
  <c r="K60" i="1" s="1"/>
  <c r="J60" i="1" l="1"/>
  <c r="J59" i="1" s="1"/>
  <c r="J94" i="1" s="1"/>
  <c r="J97" i="1" s="1"/>
  <c r="L59" i="1"/>
  <c r="K59" i="1"/>
  <c r="L94" i="1" l="1"/>
  <c r="L97" i="1" s="1"/>
  <c r="K94" i="1"/>
  <c r="K97" i="1" s="1"/>
  <c r="E15" i="1"/>
  <c r="L96" i="1" s="1"/>
  <c r="F15" i="1"/>
  <c r="L95" i="1" l="1"/>
</calcChain>
</file>

<file path=xl/sharedStrings.xml><?xml version="1.0" encoding="utf-8"?>
<sst xmlns="http://schemas.openxmlformats.org/spreadsheetml/2006/main" count="355" uniqueCount="249">
  <si>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</si>
  <si>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</si>
  <si>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</si>
  <si>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</si>
  <si>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</si>
  <si>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</si>
  <si>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</si>
  <si>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</si>
  <si>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</si>
  <si>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</si>
  <si>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</si>
  <si>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</si>
  <si>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</si>
  <si>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</si>
  <si>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</si>
  <si>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</si>
  <si>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</si>
  <si>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</si>
  <si>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</si>
  <si>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</si>
  <si>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</si>
  <si>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</si>
  <si>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</si>
  <si>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</si>
  <si>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</si>
  <si>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</si>
  <si>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</si>
  <si>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</si>
  <si>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</si>
  <si>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</si>
  <si>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</si>
  <si>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</si>
  <si>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</si>
  <si>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</si>
  <si>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</si>
  <si>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</si>
  <si>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</si>
  <si>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</si>
  <si>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</si>
  <si>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</si>
  <si>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</si>
  <si>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</si>
  <si>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</si>
  <si>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</si>
  <si>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</si>
  <si>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</si>
  <si>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</si>
  <si>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</si>
  <si>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</si>
  <si>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</si>
  <si>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</si>
  <si>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</si>
  <si>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</si>
  <si>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</si>
  <si>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</si>
  <si>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</si>
  <si>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</si>
  <si>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</si>
  <si>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</si>
  <si>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</si>
  <si>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</si>
  <si>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</si>
  <si>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</si>
  <si>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</si>
  <si>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</si>
  <si>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</si>
  <si>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</si>
  <si>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</si>
  <si>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</si>
  <si>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</si>
  <si>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</si>
  <si>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</si>
  <si>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</si>
  <si>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</si>
  <si>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</si>
  <si>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</si>
  <si>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</si>
  <si>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</si>
  <si>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</si>
  <si>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</si>
  <si>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</si>
  <si>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</si>
  <si>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</si>
  <si>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</si>
  <si>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</si>
  <si>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</si>
  <si>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</si>
  <si>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</si>
  <si>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</si>
  <si>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</si>
  <si>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</si>
  <si>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</si>
  <si>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</si>
  <si>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</si>
  <si>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</si>
  <si>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</si>
  <si>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</si>
  <si>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</si>
  <si>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</si>
  <si>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</si>
  <si>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</si>
  <si>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</si>
  <si>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</si>
  <si>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</si>
  <si>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</si>
  <si>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</si>
  <si>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</si>
  <si>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</si>
  <si>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</si>
  <si>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</si>
  <si>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</si>
  <si>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</si>
  <si>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</si>
  <si>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</si>
  <si>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</si>
  <si>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</si>
  <si>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</si>
  <si>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</si>
  <si>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</si>
  <si>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</si>
  <si>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</si>
  <si>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</si>
  <si>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</si>
  <si>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</si>
  <si>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</si>
  <si>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</si>
  <si>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</si>
  <si>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</si>
  <si>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</si>
  <si>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</si>
  <si>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</si>
  <si>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</si>
  <si>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</si>
  <si>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</si>
  <si>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</si>
  <si>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</si>
  <si>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</si>
  <si>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</si>
  <si>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</si>
  <si>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</si>
  <si>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</si>
  <si>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</si>
  <si>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</si>
  <si>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</si>
  <si>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</si>
  <si>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</si>
  <si>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</si>
  <si>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</si>
  <si>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</si>
  <si>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</si>
  <si>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</si>
  <si>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</si>
  <si>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</si>
  <si>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</si>
  <si>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</si>
  <si>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</si>
  <si>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</si>
  <si>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</si>
  <si>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</si>
  <si>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</si>
  <si>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</si>
  <si>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</si>
  <si>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</si>
  <si>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</si>
  <si>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</si>
  <si>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</si>
  <si>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</si>
  <si>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</si>
  <si>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</si>
  <si>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</si>
  <si>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2026 год</t>
  </si>
  <si>
    <t>2 02 20000 14 0000 150</t>
  </si>
  <si>
    <t xml:space="preserve">Субсидии бюджетам муниципальных округов </t>
  </si>
  <si>
    <t xml:space="preserve"> 2 02 25098 14 0000 150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</si>
  <si>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</si>
  <si>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2 02 20302 14 0000 150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</si>
  <si>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</si>
  <si>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</si>
  <si>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2 02 25467 14 0000 150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</si>
  <si>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</si>
  <si>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</si>
  <si>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</si>
  <si>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</si>
  <si>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</si>
  <si>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</si>
  <si>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</si>
  <si>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</si>
  <si>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</si>
  <si>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</si>
  <si>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</si>
  <si>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</si>
  <si>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</si>
  <si>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</si>
  <si>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</si>
  <si>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2 02 35930 14 0000 150</t>
  </si>
  <si>
    <t xml:space="preserve">  
Субвенции бюджетам муниципальных округов на государственную регистрацию актов гражданского состояния
</t>
  </si>
  <si>
    <t>2 02 40000 00 0000 150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</si>
  <si>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</si>
  <si>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</si>
  <si>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</si>
  <si>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</si>
  <si>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</si>
  <si>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</si>
  <si>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</si>
  <si>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</si>
  <si>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</si>
  <si>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</si>
  <si>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</si>
  <si>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2 02 25519 14  0000 150</t>
  </si>
  <si>
    <t>2 02 20077 14 0000 150</t>
  </si>
  <si>
    <t>Приложение № 1</t>
  </si>
  <si>
    <t>"</t>
  </si>
  <si>
    <t>"Приложение № 1 к решению Совета депутатов муниципального образования "Муниципальный округ Якшур-Бодьинский район Удмуртской Республики"                                                                 от "23" ноября 2023 года № 5/434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</si>
  <si>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</si>
  <si>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</si>
  <si>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</si>
  <si>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</si>
  <si>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</si>
  <si>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</si>
  <si>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2 02 25299 14 0000 150</t>
  </si>
  <si>
    <t>2 02 20300 14 0000 150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</si>
  <si>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</si>
  <si>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</si>
  <si>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</si>
  <si>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</si>
  <si>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2 07 00000 00 0000 000</t>
  </si>
  <si>
    <t>2 07 04050 14 0000 150</t>
  </si>
  <si>
    <t>Субсидии бюджетам на поддержку отрасли культуры</t>
  </si>
  <si>
    <t xml:space="preserve">                                              </t>
  </si>
  <si>
    <t xml:space="preserve">                                                                                                  </t>
  </si>
  <si>
    <t xml:space="preserve">  тыс.руб.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</si>
  <si>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</si>
  <si>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</si>
  <si>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</si>
  <si>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</si>
  <si>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</si>
  <si>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</si>
  <si>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</si>
  <si>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</si>
  <si>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</si>
  <si>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</si>
  <si>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</si>
  <si>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</si>
  <si>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</si>
  <si>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от "_____" мая  2024 года № _______</t>
  </si>
  <si>
    <t>2 02 45179 14 0000 150</t>
  </si>
  <si>
    <t>1 14 13040 14 0000 410</t>
  </si>
  <si>
    <t>2 02 19999 14 0000 150</t>
  </si>
  <si>
    <t>Прочие дотации бюджетам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</si>
</sst>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114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/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5" fontId="14" fillId="0" borderId="2" xfId="0" applyNumberFormat="1" applyFont="1" applyBorder="1"/>
    <xf numFmtId="0" fontId="16" fillId="0" borderId="2" xfId="1" applyNumberFormat="1" applyFont="1" applyBorder="1" applyAlignment="1" applyProtection="1">
      <alignment wrapText="1"/>
    </xf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49" fontId="16" fillId="0" borderId="2" xfId="2" applyNumberFormat="1" applyFont="1" applyFill="1" applyBorder="1" applyAlignment="1" applyProtection="1">
      <alignment horizontal="left"/>
    </xf>
    <xf numFmtId="0" fontId="16" fillId="0" borderId="2" xfId="1" applyNumberFormat="1" applyFont="1" applyBorder="1" applyAlignment="1" applyProtection="1">
      <alignment vertical="center" wrapText="1"/>
    </xf>
    <xf numFmtId="49" fontId="16" fillId="0" borderId="2" xfId="2" applyNumberFormat="1" applyFont="1" applyBorder="1" applyAlignment="1" applyProtection="1">
      <alignment horizontal="left"/>
    </xf>
    <xf numFmtId="164" fontId="2" fillId="0" borderId="2" xfId="0" applyNumberFormat="1" applyFont="1" applyBorder="1" applyAlignment="1">
      <alignment wrapText="1"/>
    </xf>
    <xf numFmtId="164" fontId="2" fillId="0" borderId="2" xfId="0" applyNumberFormat="1" applyFont="1" applyFill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6" fillId="0" borderId="2" xfId="2" applyNumberFormat="1" applyFont="1" applyBorder="1" applyAlignment="1" applyProtection="1"/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167" fontId="2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Fill="1" applyBorder="1" applyAlignment="1"/>
    <xf numFmtId="167" fontId="6" fillId="0" borderId="2" xfId="0" applyNumberFormat="1" applyFont="1" applyFill="1" applyBorder="1" applyAlignment="1">
      <alignment horizontal="right" wrapText="1"/>
    </xf>
    <xf numFmtId="4" fontId="0" fillId="0" borderId="0" xfId="0" applyNumberFormat="1" applyFill="1" applyAlignment="1">
      <alignment horizontal="right"/>
    </xf>
    <xf numFmtId="0" fontId="16" fillId="0" borderId="6" xfId="1" applyNumberFormat="1" applyFont="1" applyBorder="1" applyAlignment="1" applyProtection="1">
      <alignment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167" fontId="6" fillId="2" borderId="6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164" fontId="19" fillId="0" borderId="2" xfId="0" applyNumberFormat="1" applyFont="1" applyBorder="1" applyAlignment="1">
      <alignment wrapText="1"/>
    </xf>
    <xf numFmtId="164" fontId="20" fillId="0" borderId="2" xfId="0" applyNumberFormat="1" applyFont="1" applyBorder="1" applyAlignment="1">
      <alignment wrapText="1"/>
    </xf>
    <xf numFmtId="167" fontId="2" fillId="2" borderId="6" xfId="0" applyNumberFormat="1" applyFont="1" applyFill="1" applyBorder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Border="1" applyAlignment="1">
      <alignment horizontal="right" wrapText="1"/>
    </xf>
    <xf numFmtId="0" fontId="18" fillId="0" borderId="0" xfId="0" applyFont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tabSelected="1" showWhiteSpace="0" topLeftCell="H90" workbookViewId="0">
      <selection activeCell="J81" sqref="J81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63.42578125" style="31" customWidth="1"/>
    <col min="10" max="10" width="1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210</v>
      </c>
    </row>
    <row r="3" spans="1:12" x14ac:dyDescent="0.25">
      <c r="A3" s="1"/>
      <c r="B3" s="1"/>
      <c r="C3" s="1"/>
      <c r="D3" s="1"/>
      <c r="E3" s="4"/>
      <c r="F3" s="4"/>
      <c r="G3" s="4"/>
      <c r="H3" s="5"/>
      <c r="I3" s="30"/>
      <c r="J3" s="30"/>
      <c r="K3" s="30"/>
      <c r="L3" s="33" t="s">
        <v>142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143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144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244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ht="78.75" customHeight="1" x14ac:dyDescent="0.25">
      <c r="A8" s="1"/>
      <c r="B8" s="1"/>
      <c r="C8" s="1"/>
      <c r="D8" s="1"/>
      <c r="E8" s="4"/>
      <c r="F8" s="4"/>
      <c r="G8" s="4"/>
      <c r="H8" s="5"/>
      <c r="I8" s="30"/>
      <c r="J8" s="112" t="s">
        <v>212</v>
      </c>
      <c r="K8" s="113"/>
      <c r="L8" s="113"/>
    </row>
    <row r="9" spans="1:12" ht="46.5" customHeight="1" x14ac:dyDescent="0.25">
      <c r="A9" s="9"/>
      <c r="B9" s="9"/>
      <c r="C9" s="9"/>
      <c r="D9" s="9"/>
      <c r="H9" s="105" t="s">
        <v>169</v>
      </c>
      <c r="I9" s="106"/>
      <c r="J9" s="106"/>
      <c r="K9" s="106"/>
      <c r="L9" s="106"/>
    </row>
    <row r="10" spans="1:12" ht="18" customHeight="1" x14ac:dyDescent="0.25">
      <c r="E10" s="10"/>
      <c r="F10" s="10"/>
      <c r="G10" s="10"/>
      <c r="L10" s="50" t="s">
        <v>230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107" t="s">
        <v>0</v>
      </c>
      <c r="I11" s="108" t="s">
        <v>1</v>
      </c>
      <c r="J11" s="109" t="s">
        <v>153</v>
      </c>
      <c r="K11" s="110"/>
      <c r="L11" s="111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107"/>
      <c r="I12" s="108"/>
      <c r="J12" s="45" t="s">
        <v>154</v>
      </c>
      <c r="K12" s="45" t="s">
        <v>155</v>
      </c>
      <c r="L12" s="46" t="s">
        <v>170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6" t="s">
        <v>9</v>
      </c>
      <c r="I13" s="37" t="s">
        <v>10</v>
      </c>
      <c r="J13" s="37"/>
      <c r="K13" s="37"/>
      <c r="L13" s="38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9" t="s">
        <v>19</v>
      </c>
      <c r="I14" s="40" t="s">
        <v>20</v>
      </c>
      <c r="J14" s="40"/>
      <c r="K14" s="40"/>
      <c r="L14" s="41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2" t="s">
        <v>26</v>
      </c>
      <c r="I15" s="43"/>
      <c r="J15" s="43"/>
      <c r="K15" s="43"/>
      <c r="L15" s="44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47" t="s">
        <v>28</v>
      </c>
      <c r="I16" s="60" t="s">
        <v>29</v>
      </c>
      <c r="J16" s="69">
        <f>J17+J19+J21+J25+J29+J31+J34+J40+J46+J48+J52+J54</f>
        <v>411977.5400000001</v>
      </c>
      <c r="K16" s="69">
        <f>K17+K19+K21+K25+K29+K31+K34+K40+K46+K48+K52</f>
        <v>419332.54</v>
      </c>
      <c r="L16" s="69">
        <f>L17+L19+L21+L25+L29+L31+L34+L40+L46+L48+L52</f>
        <v>434835.74000000005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47" t="s">
        <v>31</v>
      </c>
      <c r="I17" s="60" t="s">
        <v>32</v>
      </c>
      <c r="J17" s="70">
        <v>273160</v>
      </c>
      <c r="K17" s="53">
        <v>284086</v>
      </c>
      <c r="L17" s="53">
        <v>295449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8" t="s">
        <v>124</v>
      </c>
      <c r="I18" s="61" t="s">
        <v>125</v>
      </c>
      <c r="J18" s="70">
        <v>273160</v>
      </c>
      <c r="K18" s="53">
        <v>284086</v>
      </c>
      <c r="L18" s="53">
        <v>295449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7" t="s">
        <v>37</v>
      </c>
      <c r="I19" s="60" t="s">
        <v>38</v>
      </c>
      <c r="J19" s="78">
        <v>33404.400000000001</v>
      </c>
      <c r="K19" s="78">
        <v>34191.599999999999</v>
      </c>
      <c r="L19" s="78">
        <v>46111.4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51" t="s">
        <v>156</v>
      </c>
      <c r="I20" s="62" t="s">
        <v>157</v>
      </c>
      <c r="J20" s="54">
        <v>33404.400000000001</v>
      </c>
      <c r="K20" s="54">
        <v>34191.599999999999</v>
      </c>
      <c r="L20" s="54">
        <v>46111.4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47" t="s">
        <v>40</v>
      </c>
      <c r="I21" s="60" t="s">
        <v>41</v>
      </c>
      <c r="J21" s="71">
        <v>12496</v>
      </c>
      <c r="K21" s="71">
        <v>13165</v>
      </c>
      <c r="L21" s="71">
        <v>13779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51" t="s">
        <v>168</v>
      </c>
      <c r="I22" s="62" t="s">
        <v>158</v>
      </c>
      <c r="J22" s="72">
        <v>8125</v>
      </c>
      <c r="K22" s="72">
        <v>8794</v>
      </c>
      <c r="L22" s="72">
        <v>9408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8" t="s">
        <v>44</v>
      </c>
      <c r="I23" s="61" t="s">
        <v>45</v>
      </c>
      <c r="J23" s="73">
        <v>702</v>
      </c>
      <c r="K23" s="73">
        <v>702</v>
      </c>
      <c r="L23" s="73">
        <v>702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8" t="s">
        <v>47</v>
      </c>
      <c r="I24" s="61" t="s">
        <v>48</v>
      </c>
      <c r="J24" s="73">
        <v>3669</v>
      </c>
      <c r="K24" s="73">
        <v>3669</v>
      </c>
      <c r="L24" s="73">
        <v>3669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7" t="s">
        <v>50</v>
      </c>
      <c r="I25" s="60" t="s">
        <v>51</v>
      </c>
      <c r="J25" s="58">
        <v>24470</v>
      </c>
      <c r="K25" s="58">
        <v>24470</v>
      </c>
      <c r="L25" s="58">
        <v>24470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8" t="s">
        <v>127</v>
      </c>
      <c r="I26" s="61" t="s">
        <v>126</v>
      </c>
      <c r="J26" s="74">
        <v>6082</v>
      </c>
      <c r="K26" s="74">
        <v>6082</v>
      </c>
      <c r="L26" s="74">
        <v>6082</v>
      </c>
    </row>
    <row r="27" spans="1:12" ht="26.25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8" t="s">
        <v>128</v>
      </c>
      <c r="I27" s="61" t="s">
        <v>129</v>
      </c>
      <c r="J27" s="74">
        <v>12753</v>
      </c>
      <c r="K27" s="74">
        <v>12753</v>
      </c>
      <c r="L27" s="74">
        <v>12753</v>
      </c>
    </row>
    <row r="28" spans="1:12" ht="26.25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8" t="s">
        <v>152</v>
      </c>
      <c r="I28" s="61" t="s">
        <v>130</v>
      </c>
      <c r="J28" s="74">
        <v>5635</v>
      </c>
      <c r="K28" s="74">
        <v>5635</v>
      </c>
      <c r="L28" s="74">
        <v>5635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47" t="s">
        <v>57</v>
      </c>
      <c r="I29" s="60" t="s">
        <v>58</v>
      </c>
      <c r="J29" s="58">
        <v>6470</v>
      </c>
      <c r="K29" s="58">
        <v>6470</v>
      </c>
      <c r="L29" s="58">
        <v>6470</v>
      </c>
    </row>
    <row r="30" spans="1:12" ht="1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8" t="s">
        <v>60</v>
      </c>
      <c r="I30" s="61" t="s">
        <v>61</v>
      </c>
      <c r="J30" s="74">
        <v>6470</v>
      </c>
      <c r="K30" s="74">
        <v>6470</v>
      </c>
      <c r="L30" s="74">
        <v>6470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7" t="s">
        <v>63</v>
      </c>
      <c r="I31" s="60" t="s">
        <v>64</v>
      </c>
      <c r="J31" s="58">
        <v>2821</v>
      </c>
      <c r="K31" s="58">
        <v>1622</v>
      </c>
      <c r="L31" s="58">
        <v>1622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8" t="s">
        <v>66</v>
      </c>
      <c r="I32" s="61" t="s">
        <v>67</v>
      </c>
      <c r="J32" s="74"/>
      <c r="K32" s="74"/>
      <c r="L32" s="74"/>
    </row>
    <row r="33" spans="1:12" ht="63.75" x14ac:dyDescent="0.25">
      <c r="A33" s="1"/>
      <c r="B33" s="1"/>
      <c r="C33" s="1"/>
      <c r="D33" s="1"/>
      <c r="E33" s="2"/>
      <c r="F33" s="2"/>
      <c r="G33" s="2"/>
      <c r="H33" s="51" t="s">
        <v>159</v>
      </c>
      <c r="I33" s="63" t="s">
        <v>160</v>
      </c>
      <c r="J33" s="74">
        <v>2821</v>
      </c>
      <c r="K33" s="74">
        <v>1622</v>
      </c>
      <c r="L33" s="74">
        <v>1622</v>
      </c>
    </row>
    <row r="34" spans="1:12" s="24" customFormat="1" ht="25.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47" t="s">
        <v>69</v>
      </c>
      <c r="I34" s="60" t="s">
        <v>70</v>
      </c>
      <c r="J34" s="58">
        <v>25765</v>
      </c>
      <c r="K34" s="58">
        <v>25765</v>
      </c>
      <c r="L34" s="58">
        <v>25765</v>
      </c>
    </row>
    <row r="35" spans="1:12" ht="77.25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48" t="s">
        <v>131</v>
      </c>
      <c r="I35" s="61" t="s">
        <v>145</v>
      </c>
      <c r="J35" s="74">
        <v>25264</v>
      </c>
      <c r="K35" s="74">
        <v>25264</v>
      </c>
      <c r="L35" s="74">
        <v>25264</v>
      </c>
    </row>
    <row r="36" spans="1:12" ht="51.75" x14ac:dyDescent="0.25">
      <c r="A36" s="1" t="s">
        <v>74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8" t="s">
        <v>148</v>
      </c>
      <c r="I36" s="61" t="s">
        <v>147</v>
      </c>
      <c r="J36" s="74">
        <v>67</v>
      </c>
      <c r="K36" s="74">
        <v>67</v>
      </c>
      <c r="L36" s="74">
        <v>67</v>
      </c>
    </row>
    <row r="37" spans="1:12" ht="51.75" x14ac:dyDescent="0.25">
      <c r="A37" s="1" t="s">
        <v>75</v>
      </c>
      <c r="B37" s="1" t="s">
        <v>53</v>
      </c>
      <c r="C37" s="1" t="s">
        <v>24</v>
      </c>
      <c r="D37" s="1" t="s">
        <v>73</v>
      </c>
      <c r="E37" s="2">
        <v>0</v>
      </c>
      <c r="F37" s="2"/>
      <c r="G37" s="2"/>
      <c r="H37" s="48" t="s">
        <v>134</v>
      </c>
      <c r="I37" s="61" t="s">
        <v>76</v>
      </c>
      <c r="J37" s="74">
        <v>241</v>
      </c>
      <c r="K37" s="74">
        <v>241</v>
      </c>
      <c r="L37" s="74">
        <v>241</v>
      </c>
    </row>
    <row r="38" spans="1:12" ht="26.25" x14ac:dyDescent="0.25">
      <c r="A38" s="1" t="s">
        <v>77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8" t="s">
        <v>132</v>
      </c>
      <c r="I38" s="61" t="s">
        <v>146</v>
      </c>
      <c r="J38" s="74">
        <v>37</v>
      </c>
      <c r="K38" s="74">
        <v>37</v>
      </c>
      <c r="L38" s="74">
        <v>37</v>
      </c>
    </row>
    <row r="39" spans="1:12" ht="51.75" x14ac:dyDescent="0.25">
      <c r="A39" s="1" t="s">
        <v>78</v>
      </c>
      <c r="B39" s="1" t="s">
        <v>72</v>
      </c>
      <c r="C39" s="1" t="s">
        <v>24</v>
      </c>
      <c r="D39" s="1" t="s">
        <v>73</v>
      </c>
      <c r="E39" s="2">
        <v>0</v>
      </c>
      <c r="F39" s="2"/>
      <c r="G39" s="2"/>
      <c r="H39" s="48" t="s">
        <v>133</v>
      </c>
      <c r="I39" s="61" t="s">
        <v>149</v>
      </c>
      <c r="J39" s="74">
        <v>156</v>
      </c>
      <c r="K39" s="74">
        <v>156</v>
      </c>
      <c r="L39" s="74">
        <v>156</v>
      </c>
    </row>
    <row r="40" spans="1:12" s="24" customFormat="1" ht="14.25" x14ac:dyDescent="0.2">
      <c r="A40" s="22" t="s">
        <v>79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47" t="s">
        <v>80</v>
      </c>
      <c r="I40" s="60" t="s">
        <v>81</v>
      </c>
      <c r="J40" s="58">
        <v>14119.34</v>
      </c>
      <c r="K40" s="58">
        <v>14119.34</v>
      </c>
      <c r="L40" s="58">
        <v>14119.34</v>
      </c>
    </row>
    <row r="41" spans="1:12" ht="26.25" hidden="1" x14ac:dyDescent="0.25">
      <c r="A41" s="1" t="s">
        <v>82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8" t="s">
        <v>83</v>
      </c>
      <c r="I41" s="61" t="s">
        <v>84</v>
      </c>
      <c r="J41" s="58">
        <v>14119340</v>
      </c>
      <c r="K41" s="58">
        <v>14119340</v>
      </c>
      <c r="L41" s="58">
        <v>14119340</v>
      </c>
    </row>
    <row r="42" spans="1:12" ht="51.75" hidden="1" x14ac:dyDescent="0.25">
      <c r="A42" s="1" t="s">
        <v>85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8" t="s">
        <v>86</v>
      </c>
      <c r="I42" s="61" t="s">
        <v>87</v>
      </c>
      <c r="J42" s="58">
        <v>14119340</v>
      </c>
      <c r="K42" s="58">
        <v>14119340</v>
      </c>
      <c r="L42" s="58">
        <v>14119340</v>
      </c>
    </row>
    <row r="43" spans="1:12" ht="15" hidden="1" x14ac:dyDescent="0.25">
      <c r="A43" s="1" t="s">
        <v>88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8" t="s">
        <v>89</v>
      </c>
      <c r="I43" s="61"/>
      <c r="J43" s="58">
        <v>14119340</v>
      </c>
      <c r="K43" s="58">
        <v>14119340</v>
      </c>
      <c r="L43" s="58">
        <v>14119340</v>
      </c>
    </row>
    <row r="44" spans="1:12" ht="39" hidden="1" x14ac:dyDescent="0.25">
      <c r="A44" s="1" t="s">
        <v>90</v>
      </c>
      <c r="B44" s="1" t="s">
        <v>34</v>
      </c>
      <c r="C44" s="1" t="s">
        <v>24</v>
      </c>
      <c r="D44" s="1" t="s">
        <v>73</v>
      </c>
      <c r="E44" s="2">
        <v>0</v>
      </c>
      <c r="F44" s="2"/>
      <c r="G44" s="2"/>
      <c r="H44" s="48" t="s">
        <v>91</v>
      </c>
      <c r="I44" s="61" t="s">
        <v>92</v>
      </c>
      <c r="J44" s="58">
        <v>14119340</v>
      </c>
      <c r="K44" s="58">
        <v>14119340</v>
      </c>
      <c r="L44" s="58">
        <v>14119340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51" t="s">
        <v>161</v>
      </c>
      <c r="I45" s="62" t="s">
        <v>162</v>
      </c>
      <c r="J45" s="74">
        <v>14119.34</v>
      </c>
      <c r="K45" s="74">
        <v>14119.34</v>
      </c>
      <c r="L45" s="74">
        <v>14119.34</v>
      </c>
    </row>
    <row r="46" spans="1:12" s="24" customFormat="1" ht="25.5" x14ac:dyDescent="0.2">
      <c r="A46" s="22" t="s">
        <v>93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47" t="s">
        <v>94</v>
      </c>
      <c r="I46" s="60" t="s">
        <v>95</v>
      </c>
      <c r="J46" s="58">
        <v>5573.2</v>
      </c>
      <c r="K46" s="56">
        <v>6954</v>
      </c>
      <c r="L46" s="56">
        <v>50</v>
      </c>
    </row>
    <row r="47" spans="1:12" ht="26.25" hidden="1" x14ac:dyDescent="0.25">
      <c r="A47" s="1" t="s">
        <v>96</v>
      </c>
      <c r="B47" s="1" t="s">
        <v>53</v>
      </c>
      <c r="C47" s="1" t="s">
        <v>24</v>
      </c>
      <c r="D47" s="1" t="s">
        <v>97</v>
      </c>
      <c r="E47" s="2">
        <v>0</v>
      </c>
      <c r="F47" s="2"/>
      <c r="G47" s="2"/>
      <c r="H47" s="48" t="s">
        <v>98</v>
      </c>
      <c r="I47" s="61" t="s">
        <v>99</v>
      </c>
      <c r="J47" s="74"/>
      <c r="K47" s="55"/>
      <c r="L47" s="55"/>
    </row>
    <row r="48" spans="1:12" s="24" customFormat="1" ht="25.5" x14ac:dyDescent="0.2">
      <c r="A48" s="22" t="s">
        <v>100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47" t="s">
        <v>101</v>
      </c>
      <c r="I48" s="60" t="s">
        <v>102</v>
      </c>
      <c r="J48" s="58">
        <v>6331</v>
      </c>
      <c r="K48" s="56">
        <v>5000</v>
      </c>
      <c r="L48" s="56">
        <v>5000</v>
      </c>
    </row>
    <row r="49" spans="1:12" ht="64.5" x14ac:dyDescent="0.25">
      <c r="A49" s="1" t="s">
        <v>103</v>
      </c>
      <c r="B49" s="1" t="s">
        <v>72</v>
      </c>
      <c r="C49" s="1" t="s">
        <v>24</v>
      </c>
      <c r="D49" s="1" t="s">
        <v>104</v>
      </c>
      <c r="E49" s="2">
        <v>0</v>
      </c>
      <c r="F49" s="2"/>
      <c r="G49" s="2"/>
      <c r="H49" s="48" t="s">
        <v>246</v>
      </c>
      <c r="I49" s="61" t="s">
        <v>150</v>
      </c>
      <c r="J49" s="74">
        <v>1900</v>
      </c>
      <c r="K49" s="59">
        <v>0</v>
      </c>
      <c r="L49" s="59">
        <v>0</v>
      </c>
    </row>
    <row r="50" spans="1:12" ht="39" x14ac:dyDescent="0.25">
      <c r="A50" s="1" t="s">
        <v>105</v>
      </c>
      <c r="B50" s="1" t="s">
        <v>72</v>
      </c>
      <c r="C50" s="1" t="s">
        <v>24</v>
      </c>
      <c r="D50" s="1" t="s">
        <v>106</v>
      </c>
      <c r="E50" s="2">
        <v>0</v>
      </c>
      <c r="F50" s="2"/>
      <c r="G50" s="2"/>
      <c r="H50" s="48" t="s">
        <v>138</v>
      </c>
      <c r="I50" s="61" t="s">
        <v>137</v>
      </c>
      <c r="J50" s="74">
        <v>4231</v>
      </c>
      <c r="K50" s="55">
        <v>4800</v>
      </c>
      <c r="L50" s="55">
        <v>4800</v>
      </c>
    </row>
    <row r="51" spans="1:12" ht="64.5" x14ac:dyDescent="0.25">
      <c r="A51" s="1" t="s">
        <v>107</v>
      </c>
      <c r="B51" s="1" t="s">
        <v>72</v>
      </c>
      <c r="C51" s="1" t="s">
        <v>24</v>
      </c>
      <c r="D51" s="1" t="s">
        <v>106</v>
      </c>
      <c r="E51" s="2">
        <v>0</v>
      </c>
      <c r="F51" s="2"/>
      <c r="G51" s="2"/>
      <c r="H51" s="48" t="s">
        <v>139</v>
      </c>
      <c r="I51" s="61" t="s">
        <v>151</v>
      </c>
      <c r="J51" s="74">
        <v>200</v>
      </c>
      <c r="K51" s="55">
        <v>200</v>
      </c>
      <c r="L51" s="55">
        <v>200</v>
      </c>
    </row>
    <row r="52" spans="1:12" s="24" customFormat="1" ht="14.25" x14ac:dyDescent="0.2">
      <c r="A52" s="22" t="s">
        <v>108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7" t="s">
        <v>109</v>
      </c>
      <c r="I52" s="60" t="s">
        <v>110</v>
      </c>
      <c r="J52" s="58">
        <v>3191.7</v>
      </c>
      <c r="K52" s="58">
        <v>3489.6</v>
      </c>
      <c r="L52" s="58">
        <v>2000</v>
      </c>
    </row>
    <row r="53" spans="1:12" ht="77.25" hidden="1" x14ac:dyDescent="0.25">
      <c r="A53" s="1" t="s">
        <v>111</v>
      </c>
      <c r="B53" s="1" t="s">
        <v>72</v>
      </c>
      <c r="C53" s="1" t="s">
        <v>24</v>
      </c>
      <c r="D53" s="1" t="s">
        <v>112</v>
      </c>
      <c r="E53" s="2">
        <v>0</v>
      </c>
      <c r="F53" s="2"/>
      <c r="G53" s="2"/>
      <c r="H53" s="48" t="s">
        <v>140</v>
      </c>
      <c r="I53" s="64" t="s">
        <v>141</v>
      </c>
      <c r="J53" s="75"/>
      <c r="K53" s="55"/>
      <c r="L53" s="55"/>
    </row>
    <row r="54" spans="1:12" ht="15" x14ac:dyDescent="0.25">
      <c r="A54" s="1"/>
      <c r="B54" s="1"/>
      <c r="C54" s="1"/>
      <c r="D54" s="1"/>
      <c r="E54" s="2"/>
      <c r="F54" s="2"/>
      <c r="G54" s="2"/>
      <c r="H54" s="52" t="s">
        <v>231</v>
      </c>
      <c r="I54" s="52" t="s">
        <v>232</v>
      </c>
      <c r="J54" s="100">
        <v>4175.8999999999996</v>
      </c>
      <c r="K54" s="101">
        <v>0</v>
      </c>
      <c r="L54" s="101">
        <v>0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47" t="s">
        <v>233</v>
      </c>
      <c r="I55" s="102" t="s">
        <v>234</v>
      </c>
      <c r="J55" s="100">
        <v>2254.1999999999998</v>
      </c>
      <c r="K55" s="101">
        <v>0</v>
      </c>
      <c r="L55" s="101">
        <v>0</v>
      </c>
    </row>
    <row r="56" spans="1:12" ht="24.75" x14ac:dyDescent="0.25">
      <c r="A56" s="1"/>
      <c r="B56" s="1"/>
      <c r="C56" s="1"/>
      <c r="D56" s="1"/>
      <c r="E56" s="2"/>
      <c r="F56" s="2"/>
      <c r="G56" s="2"/>
      <c r="H56" s="48" t="s">
        <v>235</v>
      </c>
      <c r="I56" s="103" t="s">
        <v>236</v>
      </c>
      <c r="J56" s="104">
        <v>2254.1999999999998</v>
      </c>
      <c r="K56" s="101">
        <v>0</v>
      </c>
      <c r="L56" s="101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47" t="s">
        <v>237</v>
      </c>
      <c r="I57" s="102" t="s">
        <v>238</v>
      </c>
      <c r="J57" s="100">
        <v>1921.7</v>
      </c>
      <c r="K57" s="101">
        <v>0</v>
      </c>
      <c r="L57" s="101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48" t="s">
        <v>239</v>
      </c>
      <c r="I58" s="103" t="s">
        <v>240</v>
      </c>
      <c r="J58" s="104">
        <v>1921.7</v>
      </c>
      <c r="K58" s="101">
        <v>0</v>
      </c>
      <c r="L58" s="101">
        <v>0</v>
      </c>
    </row>
    <row r="59" spans="1:12" s="24" customFormat="1" ht="14.25" x14ac:dyDescent="0.2">
      <c r="A59" s="22" t="s">
        <v>113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47" t="s">
        <v>114</v>
      </c>
      <c r="I59" s="60" t="s">
        <v>115</v>
      </c>
      <c r="J59" s="58">
        <f>J60+J92</f>
        <v>723821.6</v>
      </c>
      <c r="K59" s="58">
        <f>K60</f>
        <v>666191.4</v>
      </c>
      <c r="L59" s="58">
        <f>L60</f>
        <v>648323.60000000009</v>
      </c>
    </row>
    <row r="60" spans="1:12" s="24" customFormat="1" ht="25.5" x14ac:dyDescent="0.2">
      <c r="A60" s="22" t="s">
        <v>116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47" t="s">
        <v>117</v>
      </c>
      <c r="I60" s="60" t="s">
        <v>118</v>
      </c>
      <c r="J60" s="58">
        <f>J61+J65+J81+J87</f>
        <v>719491.7</v>
      </c>
      <c r="K60" s="58">
        <f>K61+K65+K81+K87</f>
        <v>666191.4</v>
      </c>
      <c r="L60" s="58">
        <f>L61+L65+L81+L87</f>
        <v>648323.60000000009</v>
      </c>
    </row>
    <row r="61" spans="1:12" s="24" customFormat="1" ht="14.25" x14ac:dyDescent="0.2">
      <c r="A61" s="22"/>
      <c r="B61" s="22"/>
      <c r="C61" s="22"/>
      <c r="D61" s="22"/>
      <c r="E61" s="23"/>
      <c r="F61" s="23"/>
      <c r="G61" s="23"/>
      <c r="H61" s="52" t="s">
        <v>163</v>
      </c>
      <c r="I61" s="65" t="s">
        <v>164</v>
      </c>
      <c r="J61" s="58">
        <v>65367.6</v>
      </c>
      <c r="K61" s="58">
        <f>K62+K63</f>
        <v>55211.4</v>
      </c>
      <c r="L61" s="58">
        <f>L62+L63</f>
        <v>55211.4</v>
      </c>
    </row>
    <row r="62" spans="1:12" ht="32.25" customHeight="1" x14ac:dyDescent="0.25">
      <c r="A62" s="1" t="s">
        <v>119</v>
      </c>
      <c r="B62" s="1" t="s">
        <v>72</v>
      </c>
      <c r="C62" s="1" t="s">
        <v>24</v>
      </c>
      <c r="D62" s="1" t="s">
        <v>120</v>
      </c>
      <c r="E62" s="2">
        <v>0</v>
      </c>
      <c r="F62" s="2"/>
      <c r="G62" s="2"/>
      <c r="H62" s="48" t="s">
        <v>135</v>
      </c>
      <c r="I62" s="62" t="s">
        <v>165</v>
      </c>
      <c r="J62" s="74">
        <v>53889</v>
      </c>
      <c r="K62" s="74">
        <v>53889</v>
      </c>
      <c r="L62" s="74">
        <v>53889</v>
      </c>
    </row>
    <row r="63" spans="1:12" ht="28.5" customHeight="1" x14ac:dyDescent="0.25">
      <c r="A63" s="1" t="s">
        <v>119</v>
      </c>
      <c r="B63" s="1" t="s">
        <v>53</v>
      </c>
      <c r="C63" s="1" t="s">
        <v>24</v>
      </c>
      <c r="D63" s="1" t="s">
        <v>120</v>
      </c>
      <c r="E63" s="2">
        <v>0</v>
      </c>
      <c r="F63" s="2"/>
      <c r="G63" s="2"/>
      <c r="H63" s="48" t="s">
        <v>136</v>
      </c>
      <c r="I63" s="62" t="s">
        <v>166</v>
      </c>
      <c r="J63" s="74">
        <v>11008.6</v>
      </c>
      <c r="K63" s="74">
        <v>1322.4</v>
      </c>
      <c r="L63" s="74">
        <v>1322.4</v>
      </c>
    </row>
    <row r="64" spans="1:12" ht="22.5" customHeight="1" x14ac:dyDescent="0.25">
      <c r="A64" s="1"/>
      <c r="B64" s="1"/>
      <c r="C64" s="1"/>
      <c r="D64" s="1"/>
      <c r="E64" s="2"/>
      <c r="F64" s="2"/>
      <c r="G64" s="2"/>
      <c r="H64" s="48" t="s">
        <v>247</v>
      </c>
      <c r="I64" s="62" t="s">
        <v>248</v>
      </c>
      <c r="J64" s="74">
        <v>470</v>
      </c>
      <c r="K64" s="95">
        <v>0</v>
      </c>
      <c r="L64" s="95">
        <v>0</v>
      </c>
    </row>
    <row r="65" spans="1:12" ht="28.5" customHeight="1" x14ac:dyDescent="0.25">
      <c r="A65" s="1"/>
      <c r="B65" s="1"/>
      <c r="C65" s="1"/>
      <c r="D65" s="1"/>
      <c r="E65" s="2"/>
      <c r="F65" s="2"/>
      <c r="G65" s="2"/>
      <c r="H65" s="52" t="s">
        <v>171</v>
      </c>
      <c r="I65" s="52" t="s">
        <v>172</v>
      </c>
      <c r="J65" s="58">
        <f>SUM(J66:J80)</f>
        <v>107187.8</v>
      </c>
      <c r="K65" s="58">
        <f>SUM(K66:K80)</f>
        <v>70372.100000000006</v>
      </c>
      <c r="L65" s="58">
        <f>SUM(L66:L80)</f>
        <v>57943.9</v>
      </c>
    </row>
    <row r="66" spans="1:12" ht="54.75" customHeight="1" x14ac:dyDescent="0.25">
      <c r="A66" s="1"/>
      <c r="B66" s="1"/>
      <c r="C66" s="1"/>
      <c r="D66" s="1"/>
      <c r="E66" s="2"/>
      <c r="F66" s="2"/>
      <c r="G66" s="2"/>
      <c r="H66" s="51" t="s">
        <v>173</v>
      </c>
      <c r="I66" s="79" t="s">
        <v>174</v>
      </c>
      <c r="J66" s="94">
        <v>768.1</v>
      </c>
      <c r="K66" s="95">
        <v>0</v>
      </c>
      <c r="L66" s="95">
        <v>0</v>
      </c>
    </row>
    <row r="67" spans="1:12" ht="78.75" customHeight="1" x14ac:dyDescent="0.25">
      <c r="A67" s="1"/>
      <c r="B67" s="1"/>
      <c r="C67" s="1"/>
      <c r="D67" s="1"/>
      <c r="E67" s="2"/>
      <c r="F67" s="2"/>
      <c r="G67" s="2"/>
      <c r="H67" s="80" t="s">
        <v>222</v>
      </c>
      <c r="I67" s="81" t="s">
        <v>221</v>
      </c>
      <c r="J67" s="94">
        <v>2622.2</v>
      </c>
      <c r="K67" s="95">
        <v>0</v>
      </c>
      <c r="L67" s="95">
        <v>0</v>
      </c>
    </row>
    <row r="68" spans="1:12" ht="66" customHeight="1" x14ac:dyDescent="0.25">
      <c r="A68" s="1"/>
      <c r="B68" s="1"/>
      <c r="C68" s="1"/>
      <c r="D68" s="1"/>
      <c r="E68" s="2"/>
      <c r="F68" s="2"/>
      <c r="G68" s="2"/>
      <c r="H68" s="80" t="s">
        <v>175</v>
      </c>
      <c r="I68" s="81" t="s">
        <v>243</v>
      </c>
      <c r="J68" s="94">
        <v>78.7</v>
      </c>
      <c r="K68" s="95">
        <v>0</v>
      </c>
      <c r="L68" s="95">
        <v>0</v>
      </c>
    </row>
    <row r="69" spans="1:12" ht="39" customHeight="1" x14ac:dyDescent="0.25">
      <c r="A69" s="1"/>
      <c r="B69" s="1"/>
      <c r="C69" s="1"/>
      <c r="D69" s="1"/>
      <c r="E69" s="2"/>
      <c r="F69" s="2"/>
      <c r="G69" s="2"/>
      <c r="H69" s="80" t="s">
        <v>220</v>
      </c>
      <c r="I69" s="81" t="s">
        <v>206</v>
      </c>
      <c r="J69" s="94">
        <v>144</v>
      </c>
      <c r="K69" s="95">
        <v>0</v>
      </c>
      <c r="L69" s="95">
        <v>0</v>
      </c>
    </row>
    <row r="70" spans="1:12" ht="29.25" customHeight="1" x14ac:dyDescent="0.25">
      <c r="A70" s="1"/>
      <c r="B70" s="1"/>
      <c r="C70" s="1"/>
      <c r="D70" s="1"/>
      <c r="E70" s="2"/>
      <c r="F70" s="2"/>
      <c r="G70" s="2"/>
      <c r="H70" s="80" t="s">
        <v>209</v>
      </c>
      <c r="I70" s="81" t="s">
        <v>213</v>
      </c>
      <c r="J70" s="94">
        <v>29317.4</v>
      </c>
      <c r="K70" s="95">
        <v>0</v>
      </c>
      <c r="L70" s="95">
        <v>0</v>
      </c>
    </row>
    <row r="71" spans="1:12" ht="58.5" customHeight="1" x14ac:dyDescent="0.25">
      <c r="A71" s="1"/>
      <c r="B71" s="1"/>
      <c r="C71" s="1"/>
      <c r="D71" s="1"/>
      <c r="E71" s="2"/>
      <c r="F71" s="2"/>
      <c r="G71" s="2"/>
      <c r="H71" s="82" t="s">
        <v>219</v>
      </c>
      <c r="I71" s="86" t="s">
        <v>218</v>
      </c>
      <c r="J71" s="94">
        <v>321</v>
      </c>
      <c r="K71" s="95">
        <v>0</v>
      </c>
      <c r="L71" s="95">
        <v>0</v>
      </c>
    </row>
    <row r="72" spans="1:12" ht="51" customHeight="1" x14ac:dyDescent="0.25">
      <c r="A72" s="1"/>
      <c r="B72" s="1"/>
      <c r="C72" s="1"/>
      <c r="D72" s="1"/>
      <c r="E72" s="2"/>
      <c r="F72" s="2"/>
      <c r="G72" s="2"/>
      <c r="H72" s="80" t="s">
        <v>176</v>
      </c>
      <c r="I72" s="83" t="s">
        <v>177</v>
      </c>
      <c r="J72" s="94">
        <v>13200.7</v>
      </c>
      <c r="K72" s="94">
        <v>12565.8</v>
      </c>
      <c r="L72" s="94">
        <v>11814.1</v>
      </c>
    </row>
    <row r="73" spans="1:12" ht="29.25" customHeight="1" x14ac:dyDescent="0.25">
      <c r="A73" s="1"/>
      <c r="B73" s="1"/>
      <c r="C73" s="1"/>
      <c r="D73" s="1"/>
      <c r="E73" s="2"/>
      <c r="F73" s="2"/>
      <c r="G73" s="2"/>
      <c r="H73" s="80" t="s">
        <v>217</v>
      </c>
      <c r="I73" s="83" t="s">
        <v>216</v>
      </c>
      <c r="J73" s="94">
        <v>1007.4</v>
      </c>
      <c r="K73" s="95">
        <v>0</v>
      </c>
      <c r="L73" s="95">
        <v>0</v>
      </c>
    </row>
    <row r="74" spans="1:12" ht="39" customHeight="1" x14ac:dyDescent="0.25">
      <c r="A74" s="1"/>
      <c r="B74" s="1"/>
      <c r="C74" s="1"/>
      <c r="D74" s="1"/>
      <c r="E74" s="2"/>
      <c r="F74" s="2"/>
      <c r="G74" s="2"/>
      <c r="H74" s="84" t="s">
        <v>178</v>
      </c>
      <c r="I74" s="85" t="s">
        <v>179</v>
      </c>
      <c r="J74" s="94">
        <v>1000</v>
      </c>
      <c r="K74" s="94">
        <v>846.1</v>
      </c>
      <c r="L74" s="94">
        <v>846.1</v>
      </c>
    </row>
    <row r="75" spans="1:12" ht="28.5" customHeight="1" x14ac:dyDescent="0.25">
      <c r="A75" s="1"/>
      <c r="B75" s="1"/>
      <c r="C75" s="1"/>
      <c r="D75" s="1"/>
      <c r="E75" s="2"/>
      <c r="F75" s="2"/>
      <c r="G75" s="2"/>
      <c r="H75" s="84" t="s">
        <v>180</v>
      </c>
      <c r="I75" s="85" t="s">
        <v>181</v>
      </c>
      <c r="J75" s="94">
        <v>321</v>
      </c>
      <c r="K75" s="95">
        <v>0</v>
      </c>
      <c r="L75" s="95">
        <v>0</v>
      </c>
    </row>
    <row r="76" spans="1:12" ht="22.5" customHeight="1" x14ac:dyDescent="0.25">
      <c r="A76" s="1"/>
      <c r="B76" s="1"/>
      <c r="C76" s="1"/>
      <c r="D76" s="1"/>
      <c r="E76" s="2"/>
      <c r="F76" s="2"/>
      <c r="G76" s="2"/>
      <c r="H76" s="84" t="s">
        <v>208</v>
      </c>
      <c r="I76" s="85" t="s">
        <v>227</v>
      </c>
      <c r="J76" s="94">
        <v>2791.8</v>
      </c>
      <c r="K76" s="95">
        <v>82</v>
      </c>
      <c r="L76" s="95">
        <v>82</v>
      </c>
    </row>
    <row r="77" spans="1:12" ht="28.5" customHeight="1" x14ac:dyDescent="0.25">
      <c r="A77" s="1"/>
      <c r="B77" s="1"/>
      <c r="C77" s="1"/>
      <c r="D77" s="1"/>
      <c r="E77" s="2"/>
      <c r="F77" s="2"/>
      <c r="G77" s="2"/>
      <c r="H77" s="48" t="s">
        <v>204</v>
      </c>
      <c r="I77" s="85" t="s">
        <v>205</v>
      </c>
      <c r="J77" s="94">
        <v>4097.6000000000004</v>
      </c>
      <c r="K77" s="95">
        <v>0</v>
      </c>
      <c r="L77" s="95">
        <v>0</v>
      </c>
    </row>
    <row r="78" spans="1:12" ht="28.5" customHeight="1" x14ac:dyDescent="0.25">
      <c r="A78" s="1"/>
      <c r="B78" s="1"/>
      <c r="C78" s="1"/>
      <c r="D78" s="1"/>
      <c r="E78" s="2"/>
      <c r="F78" s="2"/>
      <c r="G78" s="2"/>
      <c r="H78" s="48" t="s">
        <v>215</v>
      </c>
      <c r="I78" s="85" t="s">
        <v>214</v>
      </c>
      <c r="J78" s="94">
        <v>10493.5</v>
      </c>
      <c r="K78" s="95">
        <v>10178.700000000001</v>
      </c>
      <c r="L78" s="95">
        <v>314.8</v>
      </c>
    </row>
    <row r="79" spans="1:12" ht="28.5" customHeight="1" x14ac:dyDescent="0.25">
      <c r="A79" s="1"/>
      <c r="B79" s="1"/>
      <c r="C79" s="1"/>
      <c r="D79" s="1"/>
      <c r="E79" s="2"/>
      <c r="F79" s="2"/>
      <c r="G79" s="2"/>
      <c r="H79" s="48" t="s">
        <v>242</v>
      </c>
      <c r="I79" s="85" t="s">
        <v>241</v>
      </c>
      <c r="J79" s="94">
        <v>709.9</v>
      </c>
      <c r="K79" s="95">
        <v>575</v>
      </c>
      <c r="L79" s="95">
        <v>134.9</v>
      </c>
    </row>
    <row r="80" spans="1:12" ht="37.5" customHeight="1" x14ac:dyDescent="0.25">
      <c r="A80" s="1"/>
      <c r="B80" s="1"/>
      <c r="C80" s="1"/>
      <c r="D80" s="1"/>
      <c r="E80" s="2"/>
      <c r="F80" s="2"/>
      <c r="G80" s="2"/>
      <c r="H80" s="80" t="s">
        <v>182</v>
      </c>
      <c r="I80" s="87" t="s">
        <v>183</v>
      </c>
      <c r="J80" s="94">
        <v>40314.5</v>
      </c>
      <c r="K80" s="94">
        <v>46124.5</v>
      </c>
      <c r="L80" s="94">
        <v>44752</v>
      </c>
    </row>
    <row r="81" spans="1:12" ht="28.5" customHeight="1" x14ac:dyDescent="0.25">
      <c r="A81" s="1"/>
      <c r="B81" s="1"/>
      <c r="C81" s="1"/>
      <c r="D81" s="1"/>
      <c r="E81" s="2"/>
      <c r="F81" s="2"/>
      <c r="G81" s="2"/>
      <c r="H81" s="88" t="s">
        <v>184</v>
      </c>
      <c r="I81" s="89" t="s">
        <v>185</v>
      </c>
      <c r="J81" s="96">
        <f>SUM(J82:J86)</f>
        <v>449345.2</v>
      </c>
      <c r="K81" s="96">
        <f>SUM(K82:K86)</f>
        <v>477469</v>
      </c>
      <c r="L81" s="96">
        <f>SUM(L82:L86)</f>
        <v>471734.80000000005</v>
      </c>
    </row>
    <row r="82" spans="1:12" ht="30" customHeight="1" x14ac:dyDescent="0.25">
      <c r="A82" s="1"/>
      <c r="B82" s="1"/>
      <c r="C82" s="1"/>
      <c r="D82" s="1"/>
      <c r="E82" s="2"/>
      <c r="F82" s="2"/>
      <c r="G82" s="2"/>
      <c r="H82" s="80" t="s">
        <v>186</v>
      </c>
      <c r="I82" s="83" t="s">
        <v>187</v>
      </c>
      <c r="J82" s="94">
        <v>444036.2</v>
      </c>
      <c r="K82" s="94">
        <v>472678.2</v>
      </c>
      <c r="L82" s="94">
        <v>467337.4</v>
      </c>
    </row>
    <row r="83" spans="1:12" ht="67.5" customHeight="1" x14ac:dyDescent="0.25">
      <c r="A83" s="1"/>
      <c r="B83" s="1"/>
      <c r="C83" s="1"/>
      <c r="D83" s="1"/>
      <c r="E83" s="2"/>
      <c r="F83" s="2"/>
      <c r="G83" s="2"/>
      <c r="H83" s="80" t="s">
        <v>188</v>
      </c>
      <c r="I83" s="83" t="s">
        <v>189</v>
      </c>
      <c r="J83" s="94">
        <v>1910.2</v>
      </c>
      <c r="K83" s="94">
        <v>1407.5</v>
      </c>
      <c r="L83" s="94">
        <v>603.20000000000005</v>
      </c>
    </row>
    <row r="84" spans="1:12" ht="45" customHeight="1" x14ac:dyDescent="0.25">
      <c r="A84" s="1"/>
      <c r="B84" s="1"/>
      <c r="C84" s="1"/>
      <c r="D84" s="1"/>
      <c r="E84" s="2"/>
      <c r="F84" s="2"/>
      <c r="G84" s="2"/>
      <c r="H84" s="48" t="s">
        <v>190</v>
      </c>
      <c r="I84" s="85" t="s">
        <v>191</v>
      </c>
      <c r="J84" s="94">
        <v>1864</v>
      </c>
      <c r="K84" s="94">
        <v>1934</v>
      </c>
      <c r="L84" s="94">
        <v>2110</v>
      </c>
    </row>
    <row r="85" spans="1:12" ht="51.75" customHeight="1" x14ac:dyDescent="0.25">
      <c r="A85" s="1"/>
      <c r="B85" s="1"/>
      <c r="C85" s="1"/>
      <c r="D85" s="1"/>
      <c r="E85" s="2"/>
      <c r="F85" s="2"/>
      <c r="G85" s="2"/>
      <c r="H85" s="48" t="s">
        <v>192</v>
      </c>
      <c r="I85" s="90" t="s">
        <v>193</v>
      </c>
      <c r="J85" s="94">
        <v>19</v>
      </c>
      <c r="K85" s="94">
        <v>19.5</v>
      </c>
      <c r="L85" s="94">
        <v>202.5</v>
      </c>
    </row>
    <row r="86" spans="1:12" ht="28.5" customHeight="1" x14ac:dyDescent="0.25">
      <c r="A86" s="1"/>
      <c r="B86" s="1"/>
      <c r="C86" s="1"/>
      <c r="D86" s="1"/>
      <c r="E86" s="2"/>
      <c r="F86" s="2"/>
      <c r="G86" s="2"/>
      <c r="H86" s="91" t="s">
        <v>194</v>
      </c>
      <c r="I86" s="83" t="s">
        <v>195</v>
      </c>
      <c r="J86" s="94">
        <v>1515.8</v>
      </c>
      <c r="K86" s="94">
        <v>1429.8</v>
      </c>
      <c r="L86" s="94">
        <v>1481.7</v>
      </c>
    </row>
    <row r="87" spans="1:12" ht="28.5" customHeight="1" x14ac:dyDescent="0.25">
      <c r="A87" s="1"/>
      <c r="B87" s="1"/>
      <c r="C87" s="1"/>
      <c r="D87" s="1"/>
      <c r="E87" s="2"/>
      <c r="F87" s="2"/>
      <c r="G87" s="2"/>
      <c r="H87" s="92" t="s">
        <v>196</v>
      </c>
      <c r="I87" s="89" t="s">
        <v>197</v>
      </c>
      <c r="J87" s="96">
        <f>SUM(J88:J91)</f>
        <v>97591.1</v>
      </c>
      <c r="K87" s="96">
        <f t="shared" ref="K87:L87" si="0">SUM(K88:K91)</f>
        <v>63138.9</v>
      </c>
      <c r="L87" s="96">
        <f t="shared" si="0"/>
        <v>63433.5</v>
      </c>
    </row>
    <row r="88" spans="1:12" ht="65.25" customHeight="1" x14ac:dyDescent="0.25">
      <c r="A88" s="1"/>
      <c r="B88" s="1"/>
      <c r="C88" s="1"/>
      <c r="D88" s="1"/>
      <c r="E88" s="2"/>
      <c r="F88" s="2"/>
      <c r="G88" s="2"/>
      <c r="H88" s="93" t="s">
        <v>245</v>
      </c>
      <c r="I88" s="83" t="s">
        <v>207</v>
      </c>
      <c r="J88" s="94">
        <v>2816.1</v>
      </c>
      <c r="K88" s="94">
        <v>2815.5</v>
      </c>
      <c r="L88" s="94">
        <v>3404.1</v>
      </c>
    </row>
    <row r="89" spans="1:12" ht="73.5" customHeight="1" x14ac:dyDescent="0.25">
      <c r="A89" s="1"/>
      <c r="B89" s="1"/>
      <c r="C89" s="1"/>
      <c r="D89" s="1"/>
      <c r="E89" s="2"/>
      <c r="F89" s="2"/>
      <c r="G89" s="2"/>
      <c r="H89" s="93" t="s">
        <v>198</v>
      </c>
      <c r="I89" s="87" t="s">
        <v>199</v>
      </c>
      <c r="J89" s="94">
        <v>16664.900000000001</v>
      </c>
      <c r="K89" s="94">
        <v>16594.400000000001</v>
      </c>
      <c r="L89" s="94">
        <v>16300.4</v>
      </c>
    </row>
    <row r="90" spans="1:12" ht="53.25" customHeight="1" x14ac:dyDescent="0.25">
      <c r="A90" s="1"/>
      <c r="B90" s="1"/>
      <c r="C90" s="1"/>
      <c r="D90" s="1"/>
      <c r="E90" s="2"/>
      <c r="F90" s="2"/>
      <c r="G90" s="2"/>
      <c r="H90" s="93" t="s">
        <v>200</v>
      </c>
      <c r="I90" s="83" t="s">
        <v>201</v>
      </c>
      <c r="J90" s="94">
        <v>39990</v>
      </c>
      <c r="K90" s="94">
        <v>43000</v>
      </c>
      <c r="L90" s="94">
        <v>43000</v>
      </c>
    </row>
    <row r="91" spans="1:12" ht="28.5" customHeight="1" x14ac:dyDescent="0.25">
      <c r="A91" s="1"/>
      <c r="B91" s="1"/>
      <c r="C91" s="1"/>
      <c r="D91" s="1"/>
      <c r="E91" s="2"/>
      <c r="F91" s="2"/>
      <c r="G91" s="2"/>
      <c r="H91" s="93" t="s">
        <v>202</v>
      </c>
      <c r="I91" s="83" t="s">
        <v>203</v>
      </c>
      <c r="J91" s="94">
        <v>38120.1</v>
      </c>
      <c r="K91" s="94">
        <v>729</v>
      </c>
      <c r="L91" s="94">
        <v>729</v>
      </c>
    </row>
    <row r="92" spans="1:12" ht="28.5" customHeight="1" x14ac:dyDescent="0.25">
      <c r="A92" s="1"/>
      <c r="B92" s="1"/>
      <c r="C92" s="1"/>
      <c r="D92" s="1"/>
      <c r="E92" s="2"/>
      <c r="F92" s="2"/>
      <c r="G92" s="2"/>
      <c r="H92" s="92" t="s">
        <v>225</v>
      </c>
      <c r="I92" s="99" t="s">
        <v>223</v>
      </c>
      <c r="J92" s="96">
        <v>4329.8999999999996</v>
      </c>
      <c r="K92" s="95">
        <v>0</v>
      </c>
      <c r="L92" s="95">
        <v>0</v>
      </c>
    </row>
    <row r="93" spans="1:12" ht="17.25" customHeight="1" x14ac:dyDescent="0.25">
      <c r="A93" s="1"/>
      <c r="B93" s="1"/>
      <c r="C93" s="1"/>
      <c r="D93" s="1"/>
      <c r="E93" s="2"/>
      <c r="F93" s="2"/>
      <c r="G93" s="2"/>
      <c r="H93" s="93" t="s">
        <v>226</v>
      </c>
      <c r="I93" s="98" t="s">
        <v>224</v>
      </c>
      <c r="J93" s="94">
        <v>4329.8999999999996</v>
      </c>
      <c r="K93" s="95">
        <v>0</v>
      </c>
      <c r="L93" s="95">
        <v>0</v>
      </c>
    </row>
    <row r="94" spans="1:12" x14ac:dyDescent="0.25">
      <c r="A94" s="25"/>
      <c r="B94" s="25"/>
      <c r="C94" s="25"/>
      <c r="D94" s="25"/>
      <c r="E94" s="26"/>
      <c r="F94" s="27"/>
      <c r="G94" s="27"/>
      <c r="H94" s="49"/>
      <c r="I94" s="66" t="s">
        <v>121</v>
      </c>
      <c r="J94" s="58">
        <f>J16+J59</f>
        <v>1135799.1400000001</v>
      </c>
      <c r="K94" s="58">
        <f>K16+K59</f>
        <v>1085523.94</v>
      </c>
      <c r="L94" s="58">
        <f>L16+L59</f>
        <v>1083159.3400000001</v>
      </c>
    </row>
    <row r="95" spans="1:12" hidden="1" x14ac:dyDescent="0.25">
      <c r="A95" s="25"/>
      <c r="B95" s="25"/>
      <c r="C95" s="25"/>
      <c r="D95" s="25"/>
      <c r="E95" s="26"/>
      <c r="F95" s="27"/>
      <c r="G95" s="27"/>
      <c r="H95" s="35"/>
      <c r="I95" s="67" t="s">
        <v>122</v>
      </c>
      <c r="J95" s="76"/>
      <c r="K95" s="76"/>
      <c r="L95" s="77">
        <f>L96-L94</f>
        <v>-356821.34000000008</v>
      </c>
    </row>
    <row r="96" spans="1:12" hidden="1" x14ac:dyDescent="0.25">
      <c r="A96" s="25"/>
      <c r="B96" s="25"/>
      <c r="C96" s="25"/>
      <c r="D96" s="25"/>
      <c r="E96" s="26"/>
      <c r="F96" s="27"/>
      <c r="G96" s="27"/>
      <c r="H96" s="28"/>
      <c r="I96" s="68" t="s">
        <v>123</v>
      </c>
      <c r="J96" s="76"/>
      <c r="K96" s="76"/>
      <c r="L96" s="77">
        <f>E15</f>
        <v>726338</v>
      </c>
    </row>
    <row r="97" spans="8:12" ht="15" x14ac:dyDescent="0.25">
      <c r="H97" s="49"/>
      <c r="I97" s="66" t="s">
        <v>167</v>
      </c>
      <c r="J97" s="57">
        <f>J94-J98</f>
        <v>-31543.85999999987</v>
      </c>
      <c r="K97" s="57">
        <f>K94-K98</f>
        <v>4.0000000037252903E-2</v>
      </c>
      <c r="L97" s="57">
        <f t="shared" ref="L97" si="1">L94-L98</f>
        <v>4.0000000037252903E-2</v>
      </c>
    </row>
    <row r="98" spans="8:12" ht="15" x14ac:dyDescent="0.25">
      <c r="H98" s="49"/>
      <c r="I98" s="66" t="s">
        <v>123</v>
      </c>
      <c r="J98" s="58">
        <v>1167343</v>
      </c>
      <c r="K98" s="58">
        <v>1085523.8999999999</v>
      </c>
      <c r="L98" s="58">
        <v>1083159.3</v>
      </c>
    </row>
    <row r="99" spans="8:12" x14ac:dyDescent="0.25">
      <c r="J99" s="31" t="s">
        <v>228</v>
      </c>
      <c r="L99" s="97" t="s">
        <v>211</v>
      </c>
    </row>
    <row r="116" spans="22:22" x14ac:dyDescent="0.25">
      <c r="V116" t="s">
        <v>229</v>
      </c>
    </row>
  </sheetData>
  <mergeCells count="5">
    <mergeCell ref="H9:L9"/>
    <mergeCell ref="H11:H12"/>
    <mergeCell ref="I11:I12"/>
    <mergeCell ref="J11:L11"/>
    <mergeCell ref="J8:L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2024-05-16T11:45:08Z</cp:lastPrinted>
  <dcterms:created xsi:type="dcterms:W3CDTF">2020-11-15T17:15:43Z</dcterms:created>
  <dcterms:modified xsi:type="dcterms:W3CDTF">2024-05-17T11:36:33Z</dcterms:modified>
</cp:coreProperties>
</file>