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64" i="1" l="1"/>
  <c r="K64" i="1"/>
  <c r="J64" i="1"/>
  <c r="L80" i="1" l="1"/>
  <c r="K80" i="1"/>
  <c r="J80" i="1"/>
  <c r="L75" i="1"/>
  <c r="K75" i="1"/>
  <c r="J75" i="1"/>
  <c r="J22" i="1" l="1"/>
  <c r="L22" i="1"/>
  <c r="K22" i="1"/>
  <c r="L61" i="1" l="1"/>
  <c r="L60" i="1" s="1"/>
  <c r="L59" i="1" s="1"/>
  <c r="L87" i="1" s="1"/>
  <c r="K61" i="1"/>
  <c r="K60" i="1" s="1"/>
  <c r="K59" i="1" s="1"/>
  <c r="J61" i="1"/>
  <c r="J60" i="1" s="1"/>
  <c r="J59" i="1" s="1"/>
  <c r="L90" i="1" l="1"/>
  <c r="K87" i="1"/>
  <c r="K90" i="1" s="1"/>
  <c r="J87" i="1"/>
  <c r="J90" i="1" s="1"/>
  <c r="E21" i="1" l="1"/>
  <c r="L89" i="1" s="1"/>
  <c r="F21" i="1"/>
  <c r="L88" i="1" l="1"/>
</calcChain>
</file>

<file path=xl/sharedStrings.xml><?xml version="1.0" encoding="utf-8"?>
<sst xmlns="http://schemas.openxmlformats.org/spreadsheetml/2006/main" count="315" uniqueCount="217">
  <si>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</si>
  <si>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</si>
  <si>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</si>
  <si>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</si>
  <si>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</si>
  <si>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</si>
  <si>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</si>
  <si>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</si>
  <si>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</si>
  <si>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</si>
  <si>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</si>
  <si>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</si>
  <si>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</si>
  <si>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</si>
  <si>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</si>
  <si>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</si>
  <si>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</si>
  <si>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</si>
  <si>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</si>
  <si>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</si>
  <si>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</si>
  <si>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</si>
  <si>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</si>
  <si>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</si>
  <si>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</si>
  <si>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</si>
  <si>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</si>
  <si>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</si>
  <si>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</si>
  <si>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</si>
  <si>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</si>
  <si>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</si>
  <si>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</si>
  <si>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</si>
  <si>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</si>
  <si>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</si>
  <si>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</si>
  <si>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</si>
  <si>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</si>
  <si>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</si>
  <si>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</si>
  <si>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</si>
  <si>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</si>
  <si>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</si>
  <si>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</si>
  <si>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</si>
  <si>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</si>
  <si>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</si>
  <si>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</si>
  <si>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</si>
  <si>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</si>
  <si>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</si>
  <si>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</si>
  <si>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</si>
  <si>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</si>
  <si>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</si>
  <si>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</si>
  <si>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</si>
  <si>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</si>
  <si>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</si>
  <si>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</si>
  <si>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</si>
  <si>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</si>
  <si>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</si>
  <si>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</si>
  <si>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</si>
  <si>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</si>
  <si>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</si>
  <si>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</si>
  <si>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</si>
  <si>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</si>
  <si>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</si>
  <si>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</si>
  <si>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</si>
  <si>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</si>
  <si>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</si>
  <si>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</si>
  <si>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</si>
  <si>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</si>
  <si>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</si>
  <si>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</si>
  <si>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</si>
  <si>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</si>
  <si>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</si>
  <si>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</si>
  <si>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</si>
  <si>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</si>
  <si>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</si>
  <si>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</si>
  <si>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</si>
  <si>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</si>
  <si>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</si>
  <si>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</si>
  <si>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</si>
  <si>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</si>
  <si>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</si>
  <si>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</si>
  <si>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</si>
  <si>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</si>
  <si>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</si>
  <si>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</si>
  <si>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</si>
  <si>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</si>
  <si>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</si>
  <si>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</si>
  <si>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</si>
  <si>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</si>
  <si>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</si>
  <si>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</si>
  <si>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</si>
  <si>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</si>
  <si>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</si>
  <si>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</si>
  <si>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</si>
  <si>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</si>
  <si>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</si>
  <si>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</si>
  <si>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</si>
  <si>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</si>
  <si>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</si>
  <si>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</si>
  <si>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</si>
  <si>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</si>
  <si>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</si>
  <si>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</si>
  <si>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</si>
  <si>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</si>
  <si>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</si>
  <si>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</si>
  <si>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</si>
  <si>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</si>
  <si>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</si>
  <si>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</si>
  <si>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</si>
  <si>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</si>
  <si>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</si>
  <si>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</si>
  <si>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</si>
  <si>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</si>
  <si>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</si>
  <si>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</si>
  <si>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</si>
  <si>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</si>
  <si>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</si>
  <si>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</si>
  <si>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</si>
  <si>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</si>
  <si>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</si>
  <si>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</si>
  <si>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</si>
  <si>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</si>
  <si>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</si>
  <si>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</si>
  <si>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</si>
  <si>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</si>
  <si>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</si>
  <si>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</si>
  <si>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2026 год</t>
  </si>
  <si>
    <t>2027 год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</si>
  <si>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</si>
  <si>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</si>
  <si>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1 14 06024 14 0000 430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</si>
  <si>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</si>
  <si>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2 02 20000 14 0000 150</t>
  </si>
  <si>
    <t xml:space="preserve">Субсидии бюджетам муниципальных округов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</si>
  <si>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</si>
  <si>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</si>
  <si>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</si>
  <si>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</si>
  <si>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</si>
  <si>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</si>
  <si>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</si>
  <si>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</si>
  <si>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</si>
  <si>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</si>
  <si>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</si>
  <si>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</si>
  <si>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</si>
  <si>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</si>
  <si>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2 02 40000 00 0000 150</t>
  </si>
  <si>
    <t>Иные межбюджетные трасферты муниципальным округам</t>
  </si>
  <si>
    <t>2 02 49999 14 0000 150</t>
  </si>
  <si>
    <t>Прочие межбюджетные трансферты, передаваемые бюджетам муниципальных округов</t>
  </si>
  <si>
    <t xml:space="preserve"> тыс. руб.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</si>
  <si>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</si>
  <si>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2025 год и на плановый период 2026 и 2027 годов</t>
  </si>
  <si>
    <t>от "12" декабря  2024 года № 4/541</t>
  </si>
  <si>
    <t>Приложение № 1</t>
  </si>
  <si>
    <t>"Приложение № 1</t>
  </si>
  <si>
    <t xml:space="preserve">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</si>
  <si>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</si>
  <si>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</si>
  <si>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</si>
  <si>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поддержку отрасли культуры</t>
  </si>
  <si>
    <t>2 02 25519 14 0000 150</t>
  </si>
  <si>
    <t xml:space="preserve"> Субсидии бюджетам муниципальных округов на реализацию программ формирования современной городской среды</t>
  </si>
  <si>
    <t>2 02 25555 14 0000 150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</si>
  <si>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</si>
  <si>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</si>
  <si>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</si>
  <si>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</si>
  <si>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 xml:space="preserve"> 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</t>
  </si>
  <si>
    <t>2 02 25116 14 0000 150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</si>
  <si>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</si>
  <si>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</si>
  <si>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</si>
  <si>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</si>
  <si>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 xml:space="preserve">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</si>
  <si>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</si>
  <si>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</si>
  <si>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</si>
  <si>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</si>
  <si>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</si>
  <si>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</si>
  <si>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</si>
  <si>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от "_____" марта  2025 года № _______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</si>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</sst>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  <numFmt numFmtId="168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  <xf numFmtId="168" fontId="20" fillId="3" borderId="4">
      <alignment horizontal="right" vertical="top" shrinkToFit="1"/>
    </xf>
  </cellStyleXfs>
  <cellXfs count="104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6" fontId="14" fillId="0" borderId="2" xfId="0" applyNumberFormat="1" applyFont="1" applyBorder="1"/>
    <xf numFmtId="165" fontId="14" fillId="0" borderId="2" xfId="0" applyNumberFormat="1" applyFont="1" applyFill="1" applyBorder="1"/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0" fontId="16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0" fontId="13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168" fontId="19" fillId="0" borderId="2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16" fillId="0" borderId="6" xfId="1" applyNumberFormat="1" applyFont="1" applyBorder="1" applyAlignment="1" applyProtection="1">
      <alignment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0" fillId="0" borderId="0" xfId="0" applyAlignment="1"/>
    <xf numFmtId="4" fontId="0" fillId="0" borderId="0" xfId="0" applyNumberFormat="1" applyFill="1" applyAlignment="1">
      <alignment horizontal="right"/>
    </xf>
  </cellXfs>
  <cellStyles count="6">
    <cellStyle name="st30" xfId="5"/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tabSelected="1" showWhiteSpace="0" topLeftCell="H2" zoomScale="120" zoomScaleNormal="120" workbookViewId="0">
      <selection activeCell="O98" sqref="O9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5.14062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30"/>
      <c r="J2" s="30"/>
      <c r="K2" s="30"/>
      <c r="L2" s="33" t="s">
        <v>187</v>
      </c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30"/>
      <c r="J3" s="30"/>
      <c r="K3" s="30"/>
      <c r="L3" s="33" t="s">
        <v>135</v>
      </c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30"/>
      <c r="J4" s="30"/>
      <c r="K4" s="30"/>
      <c r="L4" s="33" t="s">
        <v>136</v>
      </c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30"/>
      <c r="J5" s="30"/>
      <c r="K5" s="30"/>
      <c r="L5" s="33" t="s">
        <v>137</v>
      </c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30"/>
      <c r="J6" s="30"/>
      <c r="K6" s="30"/>
      <c r="L6" s="33" t="s">
        <v>215</v>
      </c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90"/>
      <c r="J7" s="90"/>
      <c r="K7" s="90"/>
      <c r="L7" s="91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3" t="s">
        <v>188</v>
      </c>
    </row>
    <row r="9" spans="1:12" x14ac:dyDescent="0.25">
      <c r="A9" s="1"/>
      <c r="B9" s="1"/>
      <c r="C9" s="1"/>
      <c r="D9" s="1"/>
      <c r="E9" s="4"/>
      <c r="F9" s="4"/>
      <c r="G9" s="4"/>
      <c r="H9" s="5"/>
      <c r="I9" s="30"/>
      <c r="J9" s="30"/>
      <c r="K9" s="30"/>
      <c r="L9" s="33" t="s">
        <v>135</v>
      </c>
    </row>
    <row r="10" spans="1:12" x14ac:dyDescent="0.25">
      <c r="A10" s="1"/>
      <c r="B10" s="1"/>
      <c r="C10" s="1"/>
      <c r="D10" s="1"/>
      <c r="E10" s="4"/>
      <c r="F10" s="4"/>
      <c r="G10" s="4"/>
      <c r="H10" s="5"/>
      <c r="I10" s="30"/>
      <c r="J10" s="30"/>
      <c r="K10" s="30"/>
      <c r="L10" s="33" t="s">
        <v>136</v>
      </c>
    </row>
    <row r="11" spans="1:12" x14ac:dyDescent="0.25">
      <c r="A11" s="1"/>
      <c r="B11" s="1"/>
      <c r="C11" s="1"/>
      <c r="D11" s="1"/>
      <c r="E11" s="4"/>
      <c r="F11" s="4"/>
      <c r="G11" s="4"/>
      <c r="H11" s="5"/>
      <c r="I11" s="30"/>
      <c r="J11" s="30"/>
      <c r="K11" s="30"/>
      <c r="L11" s="33" t="s">
        <v>137</v>
      </c>
    </row>
    <row r="12" spans="1:12" x14ac:dyDescent="0.25">
      <c r="A12" s="1"/>
      <c r="B12" s="1"/>
      <c r="C12" s="1"/>
      <c r="D12" s="1"/>
      <c r="E12" s="4"/>
      <c r="F12" s="4"/>
      <c r="G12" s="4"/>
      <c r="H12" s="5"/>
      <c r="I12" s="30"/>
      <c r="J12" s="30"/>
      <c r="K12" s="30"/>
      <c r="L12" s="33" t="s">
        <v>186</v>
      </c>
    </row>
    <row r="13" spans="1:12" x14ac:dyDescent="0.25">
      <c r="A13" s="1"/>
      <c r="B13" s="1"/>
      <c r="C13" s="1"/>
      <c r="D13" s="1"/>
      <c r="E13" s="4"/>
      <c r="F13" s="4"/>
      <c r="G13" s="4"/>
      <c r="H13" s="5"/>
      <c r="I13" s="30"/>
      <c r="J13" s="101"/>
      <c r="K13" s="102"/>
      <c r="L13" s="102"/>
    </row>
    <row r="14" spans="1:12" x14ac:dyDescent="0.25">
      <c r="A14" s="1"/>
      <c r="B14" s="1"/>
      <c r="C14" s="1"/>
      <c r="D14" s="1"/>
      <c r="E14" s="4"/>
      <c r="F14" s="4"/>
      <c r="G14" s="4"/>
      <c r="H14" s="5"/>
      <c r="I14" s="30"/>
      <c r="J14" s="30"/>
      <c r="K14" s="30"/>
      <c r="L14" s="33"/>
    </row>
    <row r="15" spans="1:12" ht="46.5" customHeight="1" x14ac:dyDescent="0.25">
      <c r="A15" s="9"/>
      <c r="B15" s="9"/>
      <c r="C15" s="9"/>
      <c r="D15" s="9"/>
      <c r="H15" s="94" t="s">
        <v>185</v>
      </c>
      <c r="I15" s="95"/>
      <c r="J15" s="95"/>
      <c r="K15" s="95"/>
      <c r="L15" s="95"/>
    </row>
    <row r="16" spans="1:12" ht="32.25" customHeight="1" x14ac:dyDescent="0.25">
      <c r="E16" s="10"/>
      <c r="F16" s="10"/>
      <c r="G16" s="10"/>
      <c r="L16" s="86" t="s">
        <v>183</v>
      </c>
    </row>
    <row r="17" spans="1:12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96" t="s">
        <v>0</v>
      </c>
      <c r="I17" s="97" t="s">
        <v>1</v>
      </c>
      <c r="J17" s="98" t="s">
        <v>142</v>
      </c>
      <c r="K17" s="99"/>
      <c r="L17" s="100"/>
    </row>
    <row r="18" spans="1:12" s="15" customFormat="1" ht="36.75" customHeight="1" x14ac:dyDescent="0.2">
      <c r="A18" s="11"/>
      <c r="B18" s="11"/>
      <c r="C18" s="11"/>
      <c r="D18" s="11"/>
      <c r="E18" s="14"/>
      <c r="F18" s="14"/>
      <c r="G18" s="14"/>
      <c r="H18" s="96"/>
      <c r="I18" s="97"/>
      <c r="J18" s="87" t="s">
        <v>143</v>
      </c>
      <c r="K18" s="87" t="s">
        <v>157</v>
      </c>
      <c r="L18" s="88" t="s">
        <v>158</v>
      </c>
    </row>
    <row r="19" spans="1:12" s="18" customFormat="1" ht="56.25" hidden="1" customHeight="1" x14ac:dyDescent="0.25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36" t="s">
        <v>9</v>
      </c>
      <c r="I19" s="37" t="s">
        <v>10</v>
      </c>
      <c r="J19" s="37"/>
      <c r="K19" s="37"/>
      <c r="L19" s="38" t="s">
        <v>11</v>
      </c>
    </row>
    <row r="20" spans="1:12" s="21" customFormat="1" ht="181.5" hidden="1" customHeight="1" x14ac:dyDescent="0.25">
      <c r="A20" s="19" t="s">
        <v>12</v>
      </c>
      <c r="B20" s="19" t="s">
        <v>13</v>
      </c>
      <c r="C20" s="19" t="s">
        <v>14</v>
      </c>
      <c r="D20" s="19" t="s">
        <v>15</v>
      </c>
      <c r="E20" s="20" t="s">
        <v>16</v>
      </c>
      <c r="F20" s="20" t="s">
        <v>17</v>
      </c>
      <c r="G20" s="20" t="s">
        <v>18</v>
      </c>
      <c r="H20" s="39" t="s">
        <v>19</v>
      </c>
      <c r="I20" s="40" t="s">
        <v>20</v>
      </c>
      <c r="J20" s="40"/>
      <c r="K20" s="40"/>
      <c r="L20" s="41" t="s">
        <v>21</v>
      </c>
    </row>
    <row r="21" spans="1:12" s="24" customFormat="1" ht="17.25" hidden="1" customHeight="1" x14ac:dyDescent="0.25">
      <c r="A21" s="22" t="s">
        <v>22</v>
      </c>
      <c r="B21" s="22" t="s">
        <v>23</v>
      </c>
      <c r="C21" s="22" t="s">
        <v>24</v>
      </c>
      <c r="D21" s="22" t="s">
        <v>25</v>
      </c>
      <c r="E21" s="23">
        <f>726338.7-0.7</f>
        <v>726338</v>
      </c>
      <c r="F21" s="23">
        <f>725605.8-0.7</f>
        <v>725605.10000000009</v>
      </c>
      <c r="G21" s="23">
        <v>65753.899999999994</v>
      </c>
      <c r="H21" s="42" t="s">
        <v>26</v>
      </c>
      <c r="I21" s="43"/>
      <c r="J21" s="43"/>
      <c r="K21" s="43"/>
      <c r="L21" s="44">
        <v>726338</v>
      </c>
    </row>
    <row r="22" spans="1:12" s="24" customFormat="1" ht="14.25" x14ac:dyDescent="0.2">
      <c r="A22" s="22" t="s">
        <v>27</v>
      </c>
      <c r="B22" s="22" t="s">
        <v>23</v>
      </c>
      <c r="C22" s="22" t="s">
        <v>24</v>
      </c>
      <c r="D22" s="22" t="s">
        <v>25</v>
      </c>
      <c r="E22" s="23">
        <v>0</v>
      </c>
      <c r="F22" s="23"/>
      <c r="G22" s="23"/>
      <c r="H22" s="45" t="s">
        <v>28</v>
      </c>
      <c r="I22" s="56" t="s">
        <v>29</v>
      </c>
      <c r="J22" s="65">
        <f>J23+J25+J27+J31+J35+J37+J40+J44+J50+J52+J57</f>
        <v>516654.1</v>
      </c>
      <c r="K22" s="65">
        <f>K23+K25+K27+K31+K35+K37+K40+K44+K50+K52+K57</f>
        <v>527398.40000000002</v>
      </c>
      <c r="L22" s="65">
        <f>L23+L25+L27+L31+L35+L37+L40+L44+L50+L52+L57</f>
        <v>559073.4</v>
      </c>
    </row>
    <row r="23" spans="1:12" s="24" customFormat="1" ht="14.25" x14ac:dyDescent="0.2">
      <c r="A23" s="22" t="s">
        <v>30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45" t="s">
        <v>31</v>
      </c>
      <c r="I23" s="56" t="s">
        <v>32</v>
      </c>
      <c r="J23" s="65">
        <v>359752</v>
      </c>
      <c r="K23" s="74">
        <v>377740</v>
      </c>
      <c r="L23" s="74">
        <v>396627</v>
      </c>
    </row>
    <row r="24" spans="1:12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46" t="s">
        <v>118</v>
      </c>
      <c r="I24" s="57" t="s">
        <v>119</v>
      </c>
      <c r="J24" s="66">
        <v>359752</v>
      </c>
      <c r="K24" s="50">
        <v>377740</v>
      </c>
      <c r="L24" s="50">
        <v>396627</v>
      </c>
    </row>
    <row r="25" spans="1:12" s="24" customFormat="1" ht="25.5" x14ac:dyDescent="0.2">
      <c r="A25" s="22" t="s">
        <v>36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5" t="s">
        <v>37</v>
      </c>
      <c r="I25" s="56" t="s">
        <v>38</v>
      </c>
      <c r="J25" s="75">
        <v>39666.5</v>
      </c>
      <c r="K25" s="75">
        <v>40927.4</v>
      </c>
      <c r="L25" s="75">
        <v>53715.4</v>
      </c>
    </row>
    <row r="26" spans="1:12" s="24" customFormat="1" ht="25.5" x14ac:dyDescent="0.2">
      <c r="A26" s="22"/>
      <c r="B26" s="22"/>
      <c r="C26" s="22"/>
      <c r="D26" s="22"/>
      <c r="E26" s="23"/>
      <c r="F26" s="23"/>
      <c r="G26" s="23"/>
      <c r="H26" s="48" t="s">
        <v>144</v>
      </c>
      <c r="I26" s="58" t="s">
        <v>145</v>
      </c>
      <c r="J26" s="51">
        <v>39666.5</v>
      </c>
      <c r="K26" s="51">
        <v>40927.4</v>
      </c>
      <c r="L26" s="51">
        <v>53715.4</v>
      </c>
    </row>
    <row r="27" spans="1:12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45" t="s">
        <v>40</v>
      </c>
      <c r="I27" s="56" t="s">
        <v>41</v>
      </c>
      <c r="J27" s="67">
        <v>25618</v>
      </c>
      <c r="K27" s="67">
        <v>25618</v>
      </c>
      <c r="L27" s="67">
        <v>25618</v>
      </c>
    </row>
    <row r="28" spans="1:12" s="24" customFormat="1" ht="25.5" x14ac:dyDescent="0.2">
      <c r="A28" s="22"/>
      <c r="B28" s="22"/>
      <c r="C28" s="22"/>
      <c r="D28" s="22"/>
      <c r="E28" s="23"/>
      <c r="F28" s="23"/>
      <c r="G28" s="23"/>
      <c r="H28" s="48" t="s">
        <v>156</v>
      </c>
      <c r="I28" s="58" t="s">
        <v>146</v>
      </c>
      <c r="J28" s="68">
        <v>21199</v>
      </c>
      <c r="K28" s="68">
        <v>21199</v>
      </c>
      <c r="L28" s="68">
        <v>21199</v>
      </c>
    </row>
    <row r="29" spans="1:12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6" t="s">
        <v>44</v>
      </c>
      <c r="I29" s="57" t="s">
        <v>45</v>
      </c>
      <c r="J29" s="69">
        <v>750</v>
      </c>
      <c r="K29" s="69">
        <v>750</v>
      </c>
      <c r="L29" s="69">
        <v>750</v>
      </c>
    </row>
    <row r="30" spans="1:12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46" t="s">
        <v>47</v>
      </c>
      <c r="I30" s="57" t="s">
        <v>48</v>
      </c>
      <c r="J30" s="69">
        <v>3669</v>
      </c>
      <c r="K30" s="69">
        <v>3669</v>
      </c>
      <c r="L30" s="69">
        <v>3669</v>
      </c>
    </row>
    <row r="31" spans="1:12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5" t="s">
        <v>50</v>
      </c>
      <c r="I31" s="56" t="s">
        <v>51</v>
      </c>
      <c r="J31" s="55">
        <v>26169</v>
      </c>
      <c r="K31" s="55">
        <v>26169</v>
      </c>
      <c r="L31" s="55">
        <v>26169</v>
      </c>
    </row>
    <row r="32" spans="1:12" ht="39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46" t="s">
        <v>121</v>
      </c>
      <c r="I32" s="57" t="s">
        <v>120</v>
      </c>
      <c r="J32" s="70">
        <v>6898</v>
      </c>
      <c r="K32" s="70">
        <v>6898</v>
      </c>
      <c r="L32" s="70">
        <v>6898</v>
      </c>
    </row>
    <row r="33" spans="1:12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46" t="s">
        <v>122</v>
      </c>
      <c r="I33" s="57" t="s">
        <v>123</v>
      </c>
      <c r="J33" s="70">
        <v>13553</v>
      </c>
      <c r="K33" s="70">
        <v>13553</v>
      </c>
      <c r="L33" s="70">
        <v>13553</v>
      </c>
    </row>
    <row r="34" spans="1:12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46" t="s">
        <v>141</v>
      </c>
      <c r="I34" s="57" t="s">
        <v>124</v>
      </c>
      <c r="J34" s="70">
        <v>5718</v>
      </c>
      <c r="K34" s="70">
        <v>5718</v>
      </c>
      <c r="L34" s="70">
        <v>5718</v>
      </c>
    </row>
    <row r="35" spans="1:12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45" t="s">
        <v>57</v>
      </c>
      <c r="I35" s="56" t="s">
        <v>58</v>
      </c>
      <c r="J35" s="55">
        <v>7125</v>
      </c>
      <c r="K35" s="55">
        <v>7125</v>
      </c>
      <c r="L35" s="55">
        <v>7125</v>
      </c>
    </row>
    <row r="36" spans="1:12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46" t="s">
        <v>60</v>
      </c>
      <c r="I36" s="57" t="s">
        <v>61</v>
      </c>
      <c r="J36" s="70">
        <v>7125</v>
      </c>
      <c r="K36" s="70">
        <v>7125</v>
      </c>
      <c r="L36" s="70">
        <v>7125</v>
      </c>
    </row>
    <row r="37" spans="1:12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45" t="s">
        <v>63</v>
      </c>
      <c r="I37" s="56" t="s">
        <v>64</v>
      </c>
      <c r="J37" s="55">
        <v>2800</v>
      </c>
      <c r="K37" s="55">
        <v>2800</v>
      </c>
      <c r="L37" s="55">
        <v>2800</v>
      </c>
    </row>
    <row r="38" spans="1:12" ht="39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46" t="s">
        <v>66</v>
      </c>
      <c r="I38" s="57" t="s">
        <v>67</v>
      </c>
      <c r="J38" s="70"/>
      <c r="K38" s="70"/>
      <c r="L38" s="70"/>
    </row>
    <row r="39" spans="1:12" ht="63.75" x14ac:dyDescent="0.25">
      <c r="A39" s="1"/>
      <c r="B39" s="1"/>
      <c r="C39" s="1"/>
      <c r="D39" s="1"/>
      <c r="E39" s="2"/>
      <c r="F39" s="2"/>
      <c r="G39" s="2"/>
      <c r="H39" s="48" t="s">
        <v>147</v>
      </c>
      <c r="I39" s="59" t="s">
        <v>148</v>
      </c>
      <c r="J39" s="70">
        <v>2800</v>
      </c>
      <c r="K39" s="70">
        <v>2800</v>
      </c>
      <c r="L39" s="70">
        <v>2800</v>
      </c>
    </row>
    <row r="40" spans="1:12" s="24" customFormat="1" ht="38.25" x14ac:dyDescent="0.2">
      <c r="A40" s="22" t="s">
        <v>68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5" t="s">
        <v>69</v>
      </c>
      <c r="I40" s="56" t="s">
        <v>70</v>
      </c>
      <c r="J40" s="55">
        <v>25763</v>
      </c>
      <c r="K40" s="55">
        <v>25763</v>
      </c>
      <c r="L40" s="55">
        <v>25763</v>
      </c>
    </row>
    <row r="41" spans="1:12" ht="64.5" x14ac:dyDescent="0.25">
      <c r="A41" s="1" t="s">
        <v>71</v>
      </c>
      <c r="B41" s="1" t="s">
        <v>72</v>
      </c>
      <c r="C41" s="1" t="s">
        <v>24</v>
      </c>
      <c r="D41" s="1" t="s">
        <v>73</v>
      </c>
      <c r="E41" s="2">
        <v>0</v>
      </c>
      <c r="F41" s="2"/>
      <c r="G41" s="2"/>
      <c r="H41" s="46" t="s">
        <v>125</v>
      </c>
      <c r="I41" s="57" t="s">
        <v>184</v>
      </c>
      <c r="J41" s="70">
        <v>25243</v>
      </c>
      <c r="K41" s="70">
        <v>25243</v>
      </c>
      <c r="L41" s="70">
        <v>25243</v>
      </c>
    </row>
    <row r="42" spans="1:12" ht="26.25" x14ac:dyDescent="0.25">
      <c r="A42" s="1" t="s">
        <v>74</v>
      </c>
      <c r="B42" s="1" t="s">
        <v>72</v>
      </c>
      <c r="C42" s="1" t="s">
        <v>24</v>
      </c>
      <c r="D42" s="1" t="s">
        <v>73</v>
      </c>
      <c r="E42" s="2">
        <v>0</v>
      </c>
      <c r="F42" s="2"/>
      <c r="G42" s="2"/>
      <c r="H42" s="46" t="s">
        <v>126</v>
      </c>
      <c r="I42" s="57" t="s">
        <v>138</v>
      </c>
      <c r="J42" s="70">
        <v>350</v>
      </c>
      <c r="K42" s="70">
        <v>350</v>
      </c>
      <c r="L42" s="70">
        <v>350</v>
      </c>
    </row>
    <row r="43" spans="1:12" ht="64.5" x14ac:dyDescent="0.25">
      <c r="A43" s="1" t="s">
        <v>75</v>
      </c>
      <c r="B43" s="1" t="s">
        <v>72</v>
      </c>
      <c r="C43" s="1" t="s">
        <v>24</v>
      </c>
      <c r="D43" s="1" t="s">
        <v>73</v>
      </c>
      <c r="E43" s="2">
        <v>0</v>
      </c>
      <c r="F43" s="2"/>
      <c r="G43" s="2"/>
      <c r="H43" s="46" t="s">
        <v>127</v>
      </c>
      <c r="I43" s="57" t="s">
        <v>139</v>
      </c>
      <c r="J43" s="70">
        <v>170</v>
      </c>
      <c r="K43" s="70">
        <v>170</v>
      </c>
      <c r="L43" s="70">
        <v>170</v>
      </c>
    </row>
    <row r="44" spans="1:12" s="24" customFormat="1" ht="27.75" customHeight="1" x14ac:dyDescent="0.2">
      <c r="A44" s="22" t="s">
        <v>76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45" t="s">
        <v>77</v>
      </c>
      <c r="I44" s="56" t="s">
        <v>78</v>
      </c>
      <c r="J44" s="55">
        <v>14206</v>
      </c>
      <c r="K44" s="55">
        <v>14206</v>
      </c>
      <c r="L44" s="55">
        <v>14206</v>
      </c>
    </row>
    <row r="45" spans="1:12" ht="26.25" hidden="1" x14ac:dyDescent="0.25">
      <c r="A45" s="1" t="s">
        <v>79</v>
      </c>
      <c r="B45" s="1" t="s">
        <v>34</v>
      </c>
      <c r="C45" s="1" t="s">
        <v>24</v>
      </c>
      <c r="D45" s="1" t="s">
        <v>73</v>
      </c>
      <c r="E45" s="2">
        <v>0</v>
      </c>
      <c r="F45" s="2"/>
      <c r="G45" s="2"/>
      <c r="H45" s="46" t="s">
        <v>80</v>
      </c>
      <c r="I45" s="57" t="s">
        <v>81</v>
      </c>
      <c r="J45" s="55">
        <v>14119340</v>
      </c>
      <c r="K45" s="55">
        <v>14119340</v>
      </c>
      <c r="L45" s="55">
        <v>14119340</v>
      </c>
    </row>
    <row r="46" spans="1:12" ht="51.75" hidden="1" x14ac:dyDescent="0.25">
      <c r="A46" s="1" t="s">
        <v>82</v>
      </c>
      <c r="B46" s="1" t="s">
        <v>34</v>
      </c>
      <c r="C46" s="1" t="s">
        <v>24</v>
      </c>
      <c r="D46" s="1" t="s">
        <v>73</v>
      </c>
      <c r="E46" s="2">
        <v>0</v>
      </c>
      <c r="F46" s="2"/>
      <c r="G46" s="2"/>
      <c r="H46" s="46" t="s">
        <v>83</v>
      </c>
      <c r="I46" s="57" t="s">
        <v>84</v>
      </c>
      <c r="J46" s="55">
        <v>14119340</v>
      </c>
      <c r="K46" s="55">
        <v>14119340</v>
      </c>
      <c r="L46" s="55">
        <v>14119340</v>
      </c>
    </row>
    <row r="47" spans="1:12" ht="15" hidden="1" x14ac:dyDescent="0.25">
      <c r="A47" s="1" t="s">
        <v>85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46" t="s">
        <v>86</v>
      </c>
      <c r="I47" s="57"/>
      <c r="J47" s="55">
        <v>14119340</v>
      </c>
      <c r="K47" s="55">
        <v>14119340</v>
      </c>
      <c r="L47" s="55">
        <v>14119340</v>
      </c>
    </row>
    <row r="48" spans="1:12" ht="39" hidden="1" x14ac:dyDescent="0.25">
      <c r="A48" s="1" t="s">
        <v>87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46" t="s">
        <v>88</v>
      </c>
      <c r="I48" s="57" t="s">
        <v>89</v>
      </c>
      <c r="J48" s="55">
        <v>14119340</v>
      </c>
      <c r="K48" s="55">
        <v>14119340</v>
      </c>
      <c r="L48" s="55">
        <v>14119340</v>
      </c>
    </row>
    <row r="49" spans="1:12" ht="15" x14ac:dyDescent="0.25">
      <c r="A49" s="1"/>
      <c r="B49" s="1"/>
      <c r="C49" s="1"/>
      <c r="D49" s="1"/>
      <c r="E49" s="2"/>
      <c r="F49" s="2"/>
      <c r="G49" s="2"/>
      <c r="H49" s="48" t="s">
        <v>149</v>
      </c>
      <c r="I49" s="58" t="s">
        <v>150</v>
      </c>
      <c r="J49" s="70">
        <v>14206</v>
      </c>
      <c r="K49" s="70">
        <v>14206</v>
      </c>
      <c r="L49" s="70">
        <v>14206</v>
      </c>
    </row>
    <row r="50" spans="1:12" s="24" customFormat="1" ht="25.5" x14ac:dyDescent="0.2">
      <c r="A50" s="22" t="s">
        <v>90</v>
      </c>
      <c r="B50" s="22" t="s">
        <v>23</v>
      </c>
      <c r="C50" s="22" t="s">
        <v>24</v>
      </c>
      <c r="D50" s="22" t="s">
        <v>25</v>
      </c>
      <c r="E50" s="23">
        <v>0</v>
      </c>
      <c r="F50" s="23"/>
      <c r="G50" s="23"/>
      <c r="H50" s="45" t="s">
        <v>91</v>
      </c>
      <c r="I50" s="56" t="s">
        <v>92</v>
      </c>
      <c r="J50" s="55">
        <v>6050</v>
      </c>
      <c r="K50" s="53">
        <v>50</v>
      </c>
      <c r="L50" s="53">
        <v>50</v>
      </c>
    </row>
    <row r="51" spans="1:12" ht="26.25" hidden="1" x14ac:dyDescent="0.25">
      <c r="A51" s="1" t="s">
        <v>93</v>
      </c>
      <c r="B51" s="1" t="s">
        <v>53</v>
      </c>
      <c r="C51" s="1" t="s">
        <v>24</v>
      </c>
      <c r="D51" s="1" t="s">
        <v>94</v>
      </c>
      <c r="E51" s="2">
        <v>0</v>
      </c>
      <c r="F51" s="2"/>
      <c r="G51" s="2"/>
      <c r="H51" s="46" t="s">
        <v>95</v>
      </c>
      <c r="I51" s="57" t="s">
        <v>96</v>
      </c>
      <c r="J51" s="70"/>
      <c r="K51" s="52"/>
      <c r="L51" s="52"/>
    </row>
    <row r="52" spans="1:12" s="24" customFormat="1" ht="25.5" x14ac:dyDescent="0.2">
      <c r="A52" s="22" t="s">
        <v>97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5" t="s">
        <v>98</v>
      </c>
      <c r="I52" s="56" t="s">
        <v>99</v>
      </c>
      <c r="J52" s="55">
        <v>6650</v>
      </c>
      <c r="K52" s="53">
        <v>5000</v>
      </c>
      <c r="L52" s="53">
        <v>5000</v>
      </c>
    </row>
    <row r="53" spans="1:12" ht="39" x14ac:dyDescent="0.25">
      <c r="A53" s="1" t="s">
        <v>100</v>
      </c>
      <c r="B53" s="1" t="s">
        <v>72</v>
      </c>
      <c r="C53" s="1" t="s">
        <v>24</v>
      </c>
      <c r="D53" s="1" t="s">
        <v>101</v>
      </c>
      <c r="E53" s="2">
        <v>0</v>
      </c>
      <c r="F53" s="2"/>
      <c r="G53" s="2"/>
      <c r="H53" s="46" t="s">
        <v>131</v>
      </c>
      <c r="I53" s="57" t="s">
        <v>130</v>
      </c>
      <c r="J53" s="70">
        <v>4100</v>
      </c>
      <c r="K53" s="70">
        <v>4100</v>
      </c>
      <c r="L53" s="70">
        <v>4100</v>
      </c>
    </row>
    <row r="54" spans="1:12" ht="38.25" customHeight="1" x14ac:dyDescent="0.25">
      <c r="A54" s="1"/>
      <c r="B54" s="1"/>
      <c r="C54" s="1"/>
      <c r="D54" s="1"/>
      <c r="E54" s="2"/>
      <c r="F54" s="2"/>
      <c r="G54" s="2"/>
      <c r="H54" s="46" t="s">
        <v>161</v>
      </c>
      <c r="I54" s="57" t="s">
        <v>162</v>
      </c>
      <c r="J54" s="70">
        <v>250</v>
      </c>
      <c r="K54" s="70">
        <v>250</v>
      </c>
      <c r="L54" s="70">
        <v>250</v>
      </c>
    </row>
    <row r="55" spans="1:12" ht="66" customHeight="1" x14ac:dyDescent="0.25">
      <c r="A55" s="1"/>
      <c r="B55" s="1"/>
      <c r="C55" s="1"/>
      <c r="D55" s="1"/>
      <c r="E55" s="2"/>
      <c r="F55" s="2"/>
      <c r="G55" s="2"/>
      <c r="H55" s="46" t="s">
        <v>132</v>
      </c>
      <c r="I55" s="57" t="s">
        <v>140</v>
      </c>
      <c r="J55" s="70">
        <v>300</v>
      </c>
      <c r="K55" s="70">
        <v>650</v>
      </c>
      <c r="L55" s="70">
        <v>650</v>
      </c>
    </row>
    <row r="56" spans="1:12" ht="39" x14ac:dyDescent="0.25">
      <c r="A56" s="1"/>
      <c r="B56" s="1"/>
      <c r="C56" s="1"/>
      <c r="D56" s="1"/>
      <c r="E56" s="2"/>
      <c r="F56" s="2"/>
      <c r="G56" s="2"/>
      <c r="H56" s="46" t="s">
        <v>159</v>
      </c>
      <c r="I56" s="57" t="s">
        <v>160</v>
      </c>
      <c r="J56" s="70">
        <v>2000</v>
      </c>
      <c r="K56" s="89">
        <v>0</v>
      </c>
      <c r="L56" s="89">
        <v>0</v>
      </c>
    </row>
    <row r="57" spans="1:12" s="24" customFormat="1" ht="14.25" x14ac:dyDescent="0.2">
      <c r="A57" s="22" t="s">
        <v>102</v>
      </c>
      <c r="B57" s="22" t="s">
        <v>23</v>
      </c>
      <c r="C57" s="22" t="s">
        <v>24</v>
      </c>
      <c r="D57" s="22" t="s">
        <v>25</v>
      </c>
      <c r="E57" s="23">
        <v>0</v>
      </c>
      <c r="F57" s="23"/>
      <c r="G57" s="23"/>
      <c r="H57" s="45" t="s">
        <v>103</v>
      </c>
      <c r="I57" s="56" t="s">
        <v>104</v>
      </c>
      <c r="J57" s="55">
        <v>2854.6</v>
      </c>
      <c r="K57" s="55">
        <v>2000</v>
      </c>
      <c r="L57" s="55">
        <v>2000</v>
      </c>
    </row>
    <row r="58" spans="1:12" ht="77.25" hidden="1" x14ac:dyDescent="0.25">
      <c r="A58" s="1" t="s">
        <v>105</v>
      </c>
      <c r="B58" s="1" t="s">
        <v>72</v>
      </c>
      <c r="C58" s="1" t="s">
        <v>24</v>
      </c>
      <c r="D58" s="1" t="s">
        <v>106</v>
      </c>
      <c r="E58" s="2">
        <v>0</v>
      </c>
      <c r="F58" s="2"/>
      <c r="G58" s="2"/>
      <c r="H58" s="46" t="s">
        <v>133</v>
      </c>
      <c r="I58" s="60" t="s">
        <v>134</v>
      </c>
      <c r="J58" s="71"/>
      <c r="K58" s="52"/>
      <c r="L58" s="52"/>
    </row>
    <row r="59" spans="1:12" s="24" customFormat="1" ht="14.25" x14ac:dyDescent="0.2">
      <c r="A59" s="22" t="s">
        <v>107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45" t="s">
        <v>108</v>
      </c>
      <c r="I59" s="56" t="s">
        <v>109</v>
      </c>
      <c r="J59" s="55">
        <f>J60+J85</f>
        <v>750839.09999999986</v>
      </c>
      <c r="K59" s="55">
        <f>K60</f>
        <v>743762.7</v>
      </c>
      <c r="L59" s="55">
        <f>L60</f>
        <v>796446.7</v>
      </c>
    </row>
    <row r="60" spans="1:12" s="24" customFormat="1" ht="25.5" x14ac:dyDescent="0.2">
      <c r="A60" s="22" t="s">
        <v>110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45" t="s">
        <v>111</v>
      </c>
      <c r="I60" s="56" t="s">
        <v>112</v>
      </c>
      <c r="J60" s="55">
        <f>J61+J64+J75+J80</f>
        <v>750784.89999999991</v>
      </c>
      <c r="K60" s="55">
        <f>K61+K64+K75+K80</f>
        <v>743762.7</v>
      </c>
      <c r="L60" s="55">
        <f>L61+L64+L75+L80</f>
        <v>796446.7</v>
      </c>
    </row>
    <row r="61" spans="1:12" s="24" customFormat="1" ht="14.25" x14ac:dyDescent="0.2">
      <c r="A61" s="22"/>
      <c r="B61" s="22"/>
      <c r="C61" s="22"/>
      <c r="D61" s="22"/>
      <c r="E61" s="23"/>
      <c r="F61" s="23"/>
      <c r="G61" s="23"/>
      <c r="H61" s="49" t="s">
        <v>151</v>
      </c>
      <c r="I61" s="61" t="s">
        <v>152</v>
      </c>
      <c r="J61" s="55">
        <f>J62+J63</f>
        <v>55211.4</v>
      </c>
      <c r="K61" s="55">
        <f>K62+K63</f>
        <v>55211.4</v>
      </c>
      <c r="L61" s="55">
        <f>L62+L63</f>
        <v>55211.4</v>
      </c>
    </row>
    <row r="62" spans="1:12" ht="32.25" customHeight="1" x14ac:dyDescent="0.25">
      <c r="A62" s="1" t="s">
        <v>113</v>
      </c>
      <c r="B62" s="1" t="s">
        <v>72</v>
      </c>
      <c r="C62" s="1" t="s">
        <v>24</v>
      </c>
      <c r="D62" s="1" t="s">
        <v>114</v>
      </c>
      <c r="E62" s="2">
        <v>0</v>
      </c>
      <c r="F62" s="2"/>
      <c r="G62" s="2"/>
      <c r="H62" s="46" t="s">
        <v>128</v>
      </c>
      <c r="I62" s="58" t="s">
        <v>153</v>
      </c>
      <c r="J62" s="70">
        <v>53889</v>
      </c>
      <c r="K62" s="70">
        <v>53889</v>
      </c>
      <c r="L62" s="70">
        <v>53889</v>
      </c>
    </row>
    <row r="63" spans="1:12" ht="28.5" customHeight="1" x14ac:dyDescent="0.25">
      <c r="A63" s="1" t="s">
        <v>113</v>
      </c>
      <c r="B63" s="1" t="s">
        <v>53</v>
      </c>
      <c r="C63" s="1" t="s">
        <v>24</v>
      </c>
      <c r="D63" s="1" t="s">
        <v>114</v>
      </c>
      <c r="E63" s="2">
        <v>0</v>
      </c>
      <c r="F63" s="2"/>
      <c r="G63" s="2"/>
      <c r="H63" s="46" t="s">
        <v>129</v>
      </c>
      <c r="I63" s="58" t="s">
        <v>154</v>
      </c>
      <c r="J63" s="70">
        <v>1322.4</v>
      </c>
      <c r="K63" s="70">
        <v>1322.4</v>
      </c>
      <c r="L63" s="70">
        <v>1322.4</v>
      </c>
    </row>
    <row r="64" spans="1:12" ht="21" customHeight="1" x14ac:dyDescent="0.25">
      <c r="A64" s="1"/>
      <c r="B64" s="1"/>
      <c r="C64" s="1"/>
      <c r="D64" s="1"/>
      <c r="E64" s="2"/>
      <c r="F64" s="2"/>
      <c r="G64" s="2"/>
      <c r="H64" s="49" t="s">
        <v>163</v>
      </c>
      <c r="I64" s="49" t="s">
        <v>164</v>
      </c>
      <c r="J64" s="55">
        <f>SUM(J65:J74)</f>
        <v>207500.79999999999</v>
      </c>
      <c r="K64" s="55">
        <f>SUM(K65:K74)</f>
        <v>184331.7</v>
      </c>
      <c r="L64" s="55">
        <f>SUM(L65:L74)</f>
        <v>203325.9</v>
      </c>
    </row>
    <row r="65" spans="1:12" ht="90" customHeight="1" x14ac:dyDescent="0.25">
      <c r="A65" s="1"/>
      <c r="B65" s="1"/>
      <c r="C65" s="1"/>
      <c r="D65" s="1"/>
      <c r="E65" s="2"/>
      <c r="F65" s="2"/>
      <c r="G65" s="2"/>
      <c r="H65" s="76" t="s">
        <v>165</v>
      </c>
      <c r="I65" s="77" t="s">
        <v>166</v>
      </c>
      <c r="J65" s="70">
        <v>25533.1</v>
      </c>
      <c r="K65" s="89">
        <v>0</v>
      </c>
      <c r="L65" s="70">
        <v>325.2</v>
      </c>
    </row>
    <row r="66" spans="1:12" ht="52.5" customHeight="1" x14ac:dyDescent="0.25">
      <c r="A66" s="1"/>
      <c r="B66" s="1"/>
      <c r="C66" s="1"/>
      <c r="D66" s="1"/>
      <c r="E66" s="2"/>
      <c r="F66" s="2"/>
      <c r="G66" s="2"/>
      <c r="H66" s="76" t="s">
        <v>190</v>
      </c>
      <c r="I66" s="77" t="s">
        <v>189</v>
      </c>
      <c r="J66" s="70">
        <v>800</v>
      </c>
      <c r="K66" s="89">
        <v>885.5</v>
      </c>
      <c r="L66" s="70">
        <v>821.1</v>
      </c>
    </row>
    <row r="67" spans="1:12" ht="27.75" customHeight="1" x14ac:dyDescent="0.25">
      <c r="A67" s="1"/>
      <c r="B67" s="1"/>
      <c r="C67" s="1"/>
      <c r="D67" s="1"/>
      <c r="E67" s="2"/>
      <c r="F67" s="2"/>
      <c r="G67" s="2"/>
      <c r="H67" s="76" t="s">
        <v>192</v>
      </c>
      <c r="I67" s="77" t="s">
        <v>191</v>
      </c>
      <c r="J67" s="70">
        <v>1212.8</v>
      </c>
      <c r="K67" s="89">
        <v>0</v>
      </c>
      <c r="L67" s="89">
        <v>0</v>
      </c>
    </row>
    <row r="68" spans="1:12" ht="27.75" customHeight="1" x14ac:dyDescent="0.25">
      <c r="A68" s="1"/>
      <c r="B68" s="1"/>
      <c r="C68" s="1"/>
      <c r="D68" s="1"/>
      <c r="E68" s="2"/>
      <c r="F68" s="2"/>
      <c r="G68" s="2"/>
      <c r="H68" s="76" t="s">
        <v>194</v>
      </c>
      <c r="I68" s="77" t="s">
        <v>193</v>
      </c>
      <c r="J68" s="70">
        <v>248.9</v>
      </c>
      <c r="K68" s="89">
        <v>188.1</v>
      </c>
      <c r="L68" s="70">
        <v>201</v>
      </c>
    </row>
    <row r="69" spans="1:12" ht="27.75" customHeight="1" x14ac:dyDescent="0.25">
      <c r="A69" s="1"/>
      <c r="B69" s="1"/>
      <c r="C69" s="1"/>
      <c r="D69" s="1"/>
      <c r="E69" s="2"/>
      <c r="F69" s="2"/>
      <c r="G69" s="2"/>
      <c r="H69" s="76" t="s">
        <v>196</v>
      </c>
      <c r="I69" s="77" t="s">
        <v>195</v>
      </c>
      <c r="J69" s="70">
        <v>4490.3</v>
      </c>
      <c r="K69" s="89">
        <v>4314.6000000000004</v>
      </c>
      <c r="L69" s="70">
        <v>4142.6000000000004</v>
      </c>
    </row>
    <row r="70" spans="1:12" ht="27.75" customHeight="1" x14ac:dyDescent="0.25">
      <c r="A70" s="1"/>
      <c r="B70" s="1"/>
      <c r="C70" s="1"/>
      <c r="D70" s="1"/>
      <c r="E70" s="2"/>
      <c r="F70" s="2"/>
      <c r="G70" s="2"/>
      <c r="H70" s="76" t="s">
        <v>198</v>
      </c>
      <c r="I70" s="77" t="s">
        <v>197</v>
      </c>
      <c r="J70" s="70">
        <v>2552</v>
      </c>
      <c r="K70" s="89">
        <v>0</v>
      </c>
      <c r="L70" s="89">
        <v>0</v>
      </c>
    </row>
    <row r="71" spans="1:12" ht="53.25" customHeight="1" x14ac:dyDescent="0.25">
      <c r="A71" s="1"/>
      <c r="B71" s="1"/>
      <c r="C71" s="1"/>
      <c r="D71" s="1"/>
      <c r="E71" s="2"/>
      <c r="F71" s="2"/>
      <c r="G71" s="2"/>
      <c r="H71" s="76" t="s">
        <v>200</v>
      </c>
      <c r="I71" s="77" t="s">
        <v>199</v>
      </c>
      <c r="J71" s="89">
        <v>0</v>
      </c>
      <c r="K71" s="89">
        <v>0</v>
      </c>
      <c r="L71" s="70">
        <v>15026.3</v>
      </c>
    </row>
    <row r="72" spans="1:12" ht="42" customHeight="1" x14ac:dyDescent="0.25">
      <c r="A72" s="1"/>
      <c r="B72" s="1"/>
      <c r="C72" s="1"/>
      <c r="D72" s="1"/>
      <c r="E72" s="2"/>
      <c r="F72" s="2"/>
      <c r="G72" s="2"/>
      <c r="H72" s="76" t="s">
        <v>202</v>
      </c>
      <c r="I72" s="77" t="s">
        <v>201</v>
      </c>
      <c r="J72" s="70">
        <v>100</v>
      </c>
      <c r="K72" s="89">
        <v>0</v>
      </c>
      <c r="L72" s="89">
        <v>0</v>
      </c>
    </row>
    <row r="73" spans="1:12" ht="42" customHeight="1" x14ac:dyDescent="0.25">
      <c r="A73" s="1"/>
      <c r="B73" s="1"/>
      <c r="C73" s="1"/>
      <c r="D73" s="1"/>
      <c r="E73" s="2"/>
      <c r="F73" s="2"/>
      <c r="G73" s="2"/>
      <c r="H73" s="76" t="s">
        <v>167</v>
      </c>
      <c r="I73" s="78" t="s">
        <v>168</v>
      </c>
      <c r="J73" s="70">
        <v>12556.8</v>
      </c>
      <c r="K73" s="70">
        <v>10395.5</v>
      </c>
      <c r="L73" s="70">
        <v>8966.9</v>
      </c>
    </row>
    <row r="74" spans="1:12" ht="28.5" customHeight="1" x14ac:dyDescent="0.25">
      <c r="A74" s="1"/>
      <c r="B74" s="1"/>
      <c r="C74" s="1"/>
      <c r="D74" s="1"/>
      <c r="E74" s="2"/>
      <c r="F74" s="2"/>
      <c r="G74" s="2"/>
      <c r="H74" s="76" t="s">
        <v>169</v>
      </c>
      <c r="I74" s="80" t="s">
        <v>170</v>
      </c>
      <c r="J74" s="70">
        <v>160006.9</v>
      </c>
      <c r="K74" s="70">
        <v>168548</v>
      </c>
      <c r="L74" s="70">
        <v>173842.8</v>
      </c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81" t="s">
        <v>171</v>
      </c>
      <c r="I75" s="82" t="s">
        <v>172</v>
      </c>
      <c r="J75" s="55">
        <f>SUM(J76:J79)</f>
        <v>388939.19999999995</v>
      </c>
      <c r="K75" s="55">
        <f>SUM(K76:K79)</f>
        <v>421260.6</v>
      </c>
      <c r="L75" s="55">
        <f>SUM(L76:L79)</f>
        <v>454898.4</v>
      </c>
    </row>
    <row r="76" spans="1:12" ht="29.25" customHeight="1" x14ac:dyDescent="0.25">
      <c r="A76" s="1"/>
      <c r="B76" s="1"/>
      <c r="C76" s="1"/>
      <c r="D76" s="1"/>
      <c r="E76" s="2"/>
      <c r="F76" s="2"/>
      <c r="G76" s="2"/>
      <c r="H76" s="76" t="s">
        <v>173</v>
      </c>
      <c r="I76" s="78" t="s">
        <v>174</v>
      </c>
      <c r="J76" s="70">
        <v>384813.1</v>
      </c>
      <c r="K76" s="70">
        <v>416885.2</v>
      </c>
      <c r="L76" s="70">
        <v>450485.4</v>
      </c>
    </row>
    <row r="77" spans="1:12" ht="42" customHeight="1" x14ac:dyDescent="0.25">
      <c r="A77" s="1"/>
      <c r="B77" s="1"/>
      <c r="C77" s="1"/>
      <c r="D77" s="1"/>
      <c r="E77" s="2"/>
      <c r="F77" s="2"/>
      <c r="G77" s="2"/>
      <c r="H77" s="46" t="s">
        <v>175</v>
      </c>
      <c r="I77" s="79" t="s">
        <v>176</v>
      </c>
      <c r="J77" s="70">
        <v>1751</v>
      </c>
      <c r="K77" s="70">
        <v>2000</v>
      </c>
      <c r="L77" s="70">
        <v>2100</v>
      </c>
    </row>
    <row r="78" spans="1:12" ht="26.25" customHeight="1" x14ac:dyDescent="0.25">
      <c r="A78" s="1"/>
      <c r="B78" s="1"/>
      <c r="C78" s="1"/>
      <c r="D78" s="1"/>
      <c r="E78" s="2"/>
      <c r="F78" s="2"/>
      <c r="G78" s="2"/>
      <c r="H78" s="46" t="s">
        <v>203</v>
      </c>
      <c r="I78" s="79" t="s">
        <v>204</v>
      </c>
      <c r="J78" s="70">
        <v>2366.1</v>
      </c>
      <c r="K78" s="70">
        <v>2222.6</v>
      </c>
      <c r="L78" s="70">
        <v>2289.1999999999998</v>
      </c>
    </row>
    <row r="79" spans="1:12" ht="54.75" customHeight="1" x14ac:dyDescent="0.25">
      <c r="A79" s="1"/>
      <c r="B79" s="1"/>
      <c r="C79" s="1"/>
      <c r="D79" s="1"/>
      <c r="E79" s="2"/>
      <c r="F79" s="2"/>
      <c r="G79" s="2"/>
      <c r="H79" s="46" t="s">
        <v>177</v>
      </c>
      <c r="I79" s="83" t="s">
        <v>178</v>
      </c>
      <c r="J79" s="70">
        <v>9</v>
      </c>
      <c r="K79" s="70">
        <v>152.80000000000001</v>
      </c>
      <c r="L79" s="70">
        <v>23.8</v>
      </c>
    </row>
    <row r="80" spans="1:12" ht="28.5" customHeight="1" x14ac:dyDescent="0.25">
      <c r="A80" s="1"/>
      <c r="B80" s="1"/>
      <c r="C80" s="1"/>
      <c r="D80" s="1"/>
      <c r="E80" s="2"/>
      <c r="F80" s="2"/>
      <c r="G80" s="2"/>
      <c r="H80" s="84" t="s">
        <v>179</v>
      </c>
      <c r="I80" s="82" t="s">
        <v>180</v>
      </c>
      <c r="J80" s="55">
        <f>SUM(J81:J84)</f>
        <v>99133.5</v>
      </c>
      <c r="K80" s="55">
        <f>SUM(K81:K84)</f>
        <v>82959</v>
      </c>
      <c r="L80" s="55">
        <f>SUM(L81:L84)</f>
        <v>83011</v>
      </c>
    </row>
    <row r="81" spans="1:12" ht="121.5" customHeight="1" x14ac:dyDescent="0.25">
      <c r="A81" s="1"/>
      <c r="B81" s="1"/>
      <c r="C81" s="1"/>
      <c r="D81" s="1"/>
      <c r="E81" s="2"/>
      <c r="F81" s="2"/>
      <c r="G81" s="2"/>
      <c r="H81" s="85" t="s">
        <v>206</v>
      </c>
      <c r="I81" s="78" t="s">
        <v>205</v>
      </c>
      <c r="J81" s="70">
        <v>988.2</v>
      </c>
      <c r="K81" s="70">
        <v>988.2</v>
      </c>
      <c r="L81" s="70">
        <v>988.2</v>
      </c>
    </row>
    <row r="82" spans="1:12" ht="69" customHeight="1" x14ac:dyDescent="0.25">
      <c r="A82" s="1"/>
      <c r="B82" s="1"/>
      <c r="C82" s="1"/>
      <c r="D82" s="1"/>
      <c r="E82" s="2"/>
      <c r="F82" s="2"/>
      <c r="G82" s="2"/>
      <c r="H82" s="85" t="s">
        <v>208</v>
      </c>
      <c r="I82" s="78" t="s">
        <v>207</v>
      </c>
      <c r="J82" s="70">
        <v>2824.5</v>
      </c>
      <c r="K82" s="70">
        <v>2867.4</v>
      </c>
      <c r="L82" s="70">
        <v>2919.3</v>
      </c>
    </row>
    <row r="83" spans="1:12" ht="66" customHeight="1" x14ac:dyDescent="0.25">
      <c r="A83" s="1"/>
      <c r="B83" s="1"/>
      <c r="C83" s="1"/>
      <c r="D83" s="1"/>
      <c r="E83" s="2"/>
      <c r="F83" s="2"/>
      <c r="G83" s="2"/>
      <c r="H83" s="85" t="s">
        <v>210</v>
      </c>
      <c r="I83" s="78" t="s">
        <v>209</v>
      </c>
      <c r="J83" s="70">
        <v>32162</v>
      </c>
      <c r="K83" s="70">
        <v>32162</v>
      </c>
      <c r="L83" s="70">
        <v>32162</v>
      </c>
    </row>
    <row r="84" spans="1:12" ht="28.5" customHeight="1" x14ac:dyDescent="0.25">
      <c r="A84" s="1"/>
      <c r="B84" s="1"/>
      <c r="C84" s="1"/>
      <c r="D84" s="1"/>
      <c r="E84" s="2"/>
      <c r="F84" s="2"/>
      <c r="G84" s="2"/>
      <c r="H84" s="85" t="s">
        <v>181</v>
      </c>
      <c r="I84" s="78" t="s">
        <v>182</v>
      </c>
      <c r="J84" s="70">
        <v>63158.8</v>
      </c>
      <c r="K84" s="70">
        <v>46941.4</v>
      </c>
      <c r="L84" s="70">
        <v>46941.5</v>
      </c>
    </row>
    <row r="85" spans="1:12" ht="28.5" customHeight="1" x14ac:dyDescent="0.25">
      <c r="A85" s="1"/>
      <c r="B85" s="1"/>
      <c r="C85" s="1"/>
      <c r="D85" s="1"/>
      <c r="E85" s="2"/>
      <c r="F85" s="2"/>
      <c r="G85" s="2"/>
      <c r="H85" s="84" t="s">
        <v>211</v>
      </c>
      <c r="I85" s="93" t="s">
        <v>212</v>
      </c>
      <c r="J85" s="55">
        <v>54.2</v>
      </c>
      <c r="K85" s="89">
        <v>0</v>
      </c>
      <c r="L85" s="89">
        <v>0</v>
      </c>
    </row>
    <row r="86" spans="1:12" ht="28.5" customHeight="1" x14ac:dyDescent="0.25">
      <c r="A86" s="1"/>
      <c r="B86" s="1"/>
      <c r="C86" s="1"/>
      <c r="D86" s="1"/>
      <c r="E86" s="2"/>
      <c r="F86" s="2"/>
      <c r="G86" s="2"/>
      <c r="H86" s="85" t="s">
        <v>213</v>
      </c>
      <c r="I86" s="92" t="s">
        <v>214</v>
      </c>
      <c r="J86" s="70">
        <v>54.2</v>
      </c>
      <c r="K86" s="89">
        <v>0</v>
      </c>
      <c r="L86" s="89">
        <v>0</v>
      </c>
    </row>
    <row r="87" spans="1:12" x14ac:dyDescent="0.25">
      <c r="A87" s="25"/>
      <c r="B87" s="25"/>
      <c r="C87" s="25"/>
      <c r="D87" s="25"/>
      <c r="E87" s="26"/>
      <c r="F87" s="27"/>
      <c r="G87" s="27"/>
      <c r="H87" s="47"/>
      <c r="I87" s="62" t="s">
        <v>115</v>
      </c>
      <c r="J87" s="55">
        <f>J22+J59</f>
        <v>1267493.1999999997</v>
      </c>
      <c r="K87" s="55">
        <f>K22+K59</f>
        <v>1271161.1000000001</v>
      </c>
      <c r="L87" s="55">
        <f>L22+L59</f>
        <v>1355520.1</v>
      </c>
    </row>
    <row r="88" spans="1:12" hidden="1" x14ac:dyDescent="0.25">
      <c r="A88" s="25"/>
      <c r="B88" s="25"/>
      <c r="C88" s="25"/>
      <c r="D88" s="25"/>
      <c r="E88" s="26"/>
      <c r="F88" s="27"/>
      <c r="G88" s="27"/>
      <c r="H88" s="35"/>
      <c r="I88" s="63" t="s">
        <v>116</v>
      </c>
      <c r="J88" s="72"/>
      <c r="K88" s="72"/>
      <c r="L88" s="73">
        <f>L89-L87</f>
        <v>-629182.10000000009</v>
      </c>
    </row>
    <row r="89" spans="1:12" hidden="1" x14ac:dyDescent="0.25">
      <c r="A89" s="25"/>
      <c r="B89" s="25"/>
      <c r="C89" s="25"/>
      <c r="D89" s="25"/>
      <c r="E89" s="26"/>
      <c r="F89" s="27"/>
      <c r="G89" s="27"/>
      <c r="H89" s="28"/>
      <c r="I89" s="64" t="s">
        <v>117</v>
      </c>
      <c r="J89" s="72"/>
      <c r="K89" s="72"/>
      <c r="L89" s="73">
        <f>E21</f>
        <v>726338</v>
      </c>
    </row>
    <row r="90" spans="1:12" ht="15" x14ac:dyDescent="0.25">
      <c r="H90" s="47"/>
      <c r="I90" s="62" t="s">
        <v>155</v>
      </c>
      <c r="J90" s="54">
        <f>J87-J91</f>
        <v>-41626.900000000373</v>
      </c>
      <c r="K90" s="54">
        <f>K87-K91</f>
        <v>0</v>
      </c>
      <c r="L90" s="54">
        <f t="shared" ref="L90" si="0">L87-L91</f>
        <v>0</v>
      </c>
    </row>
    <row r="91" spans="1:12" ht="15" x14ac:dyDescent="0.25">
      <c r="H91" s="47"/>
      <c r="I91" s="62" t="s">
        <v>117</v>
      </c>
      <c r="J91" s="55">
        <v>1309120.1000000001</v>
      </c>
      <c r="K91" s="55">
        <v>1271161.1000000001</v>
      </c>
      <c r="L91" s="55">
        <v>1355520.1</v>
      </c>
    </row>
    <row r="92" spans="1:12" x14ac:dyDescent="0.25">
      <c r="L92" s="103" t="s">
        <v>216</v>
      </c>
    </row>
  </sheetData>
  <mergeCells count="5">
    <mergeCell ref="H15:L15"/>
    <mergeCell ref="H17:H18"/>
    <mergeCell ref="I17:I18"/>
    <mergeCell ref="J17:L17"/>
    <mergeCell ref="J13:L13"/>
  </mergeCells>
  <phoneticPr fontId="8" type="noConversion"/>
  <pageMargins left="0.78" right="0.66" top="0.43" bottom="0.75" header="0.3" footer="0.3"/>
  <pageSetup paperSize="9" scale="6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2025-03-13T09:43:53Z</cp:lastPrinted>
  <dcterms:created xsi:type="dcterms:W3CDTF">2020-11-15T17:15:43Z</dcterms:created>
  <dcterms:modified xsi:type="dcterms:W3CDTF">2025-03-13T10:35:23Z</dcterms:modified>
</cp:coreProperties>
</file>