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81" i="1" l="1"/>
  <c r="K76" i="1"/>
  <c r="K66" i="1" l="1"/>
  <c r="K63" i="1"/>
  <c r="K15" i="1"/>
  <c r="J15" i="1"/>
  <c r="K62" i="1" l="1"/>
  <c r="J66" i="1"/>
  <c r="K61" i="1" l="1"/>
  <c r="K92" i="1" s="1"/>
  <c r="K95" i="1" s="1"/>
  <c r="J81" i="1"/>
  <c r="J76" i="1"/>
  <c r="J63" i="1" l="1"/>
  <c r="J62" i="1" s="1"/>
  <c r="J61" i="1" s="1"/>
  <c r="J92" i="1" l="1"/>
  <c r="J95" i="1" s="1"/>
  <c r="E14" i="1" l="1"/>
  <c r="F14" i="1"/>
</calcChain>
</file>

<file path=xl/sharedStrings.xml><?xml version="1.0" encoding="utf-8"?>
<sst xmlns="http://schemas.openxmlformats.org/spreadsheetml/2006/main" count="331" uniqueCount="236">
  <si>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</si>
  <si>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</si>
  <si>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</si>
  <si>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</si>
  <si>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</si>
  <si>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</si>
  <si>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</si>
  <si>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</si>
  <si>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</si>
  <si>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</si>
  <si>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</si>
  <si>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</si>
  <si>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</si>
  <si>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</si>
  <si>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</si>
  <si>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</si>
  <si>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</si>
  <si>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</si>
  <si>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</si>
  <si>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</si>
  <si>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</si>
  <si>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</si>
  <si>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</si>
  <si>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</si>
  <si>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</si>
  <si>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</si>
  <si>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</si>
  <si>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</si>
  <si>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</si>
  <si>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</si>
  <si>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</si>
  <si>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</si>
  <si>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</si>
  <si>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</si>
  <si>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</si>
  <si>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</si>
  <si>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</si>
  <si>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</si>
  <si>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</si>
  <si>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</si>
  <si>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</si>
  <si>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</si>
  <si>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</si>
  <si>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</si>
  <si>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</si>
  <si>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</si>
  <si>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</si>
  <si>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</si>
  <si>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</si>
  <si>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</si>
  <si>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</si>
  <si>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</si>
  <si>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</si>
  <si>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</si>
  <si>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</si>
  <si>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</si>
  <si>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</si>
  <si>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</si>
  <si>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</si>
  <si>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</si>
  <si>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</si>
  <si>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</si>
  <si>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</si>
  <si>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</si>
  <si>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</si>
  <si>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</si>
  <si>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</si>
  <si>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</si>
  <si>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</si>
  <si>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</si>
  <si>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</si>
  <si>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</si>
  <si>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</si>
  <si>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</si>
  <si>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</si>
  <si>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</si>
  <si>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</si>
  <si>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</si>
  <si>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</si>
  <si>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</si>
  <si>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</si>
  <si>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</si>
  <si>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</si>
  <si>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</si>
  <si>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</si>
  <si>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</si>
  <si>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</si>
  <si>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</si>
  <si>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</si>
  <si>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</si>
  <si>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</si>
  <si>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</si>
  <si>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</si>
  <si>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</si>
  <si>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</si>
  <si>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</si>
  <si>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</si>
  <si>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</si>
  <si>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</si>
  <si>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</si>
  <si>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</si>
  <si>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</si>
  <si>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</si>
  <si>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</si>
  <si>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</si>
  <si>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</si>
  <si>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</si>
  <si>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</si>
  <si>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</si>
  <si>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</si>
  <si>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</si>
  <si>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</si>
  <si>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</si>
  <si>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</si>
  <si>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</si>
  <si>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</si>
  <si>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</si>
  <si>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</si>
  <si>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</si>
  <si>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</si>
  <si>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</si>
  <si>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</si>
  <si>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</si>
  <si>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</si>
  <si>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</si>
  <si>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</si>
  <si>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</si>
  <si>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</si>
  <si>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</si>
  <si>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</si>
  <si>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</si>
  <si>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</si>
  <si>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</si>
  <si>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</si>
  <si>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</si>
  <si>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</si>
  <si>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</si>
  <si>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</si>
  <si>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</si>
  <si>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</si>
  <si>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</si>
  <si>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</si>
  <si>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</si>
  <si>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</si>
  <si>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</si>
  <si>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</si>
  <si>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</si>
  <si>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</si>
  <si>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</si>
  <si>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</si>
  <si>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</si>
  <si>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</si>
  <si>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</si>
  <si>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</si>
  <si>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</si>
  <si>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</si>
  <si>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1 14 06024 14 0000 430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</si>
  <si>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</si>
  <si>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2 02 20000 14 0000 150</t>
  </si>
  <si>
    <t xml:space="preserve">Субсидии бюджетам муниципальных округов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</si>
  <si>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</si>
  <si>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</si>
  <si>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</si>
  <si>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</si>
  <si>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</si>
  <si>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</si>
  <si>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</si>
  <si>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</si>
  <si>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</si>
  <si>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</si>
  <si>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</si>
  <si>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</si>
  <si>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</si>
  <si>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</si>
  <si>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2 02 40000 00 0000 150</t>
  </si>
  <si>
    <t>Иные межбюджетные трасферты муниципальным округам</t>
  </si>
  <si>
    <t>2 02 49999 14 0000 150</t>
  </si>
  <si>
    <t>Прочие межбюджетные трансферты, передаваемые бюджетам муниципальных округов</t>
  </si>
  <si>
    <t xml:space="preserve"> тыс. руб.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</si>
  <si>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</si>
  <si>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</si>
  <si>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</si>
  <si>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</si>
  <si>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</si>
  <si>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поддержку отрасли культуры</t>
  </si>
  <si>
    <t>2 02 25519 14 0000 150</t>
  </si>
  <si>
    <t xml:space="preserve"> Субсидии бюджетам муниципальных округов на реализацию программ формирования современной городской среды</t>
  </si>
  <si>
    <t>2 02 25555 14 0000 150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</si>
  <si>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</si>
  <si>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</si>
  <si>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 xml:space="preserve"> 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</t>
  </si>
  <si>
    <t>2 02 25116 14 0000 150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</si>
  <si>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</si>
  <si>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</si>
  <si>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</si>
  <si>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</si>
  <si>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 xml:space="preserve">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</si>
  <si>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</si>
  <si>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</si>
  <si>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</si>
  <si>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</si>
  <si>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</si>
  <si>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</si>
  <si>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</si>
  <si>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"</t>
  </si>
  <si>
    <t>Уточненный план на 2025 год</t>
  </si>
  <si>
    <t>Исполнение на 01.04.2025</t>
  </si>
  <si>
    <t>Отчет об исполнении бюджета  муниципального  образования "Муниципальный округ Якшур-Бодьиский район Удмуртской Республики" по доходам за 1 квартал  2025 года</t>
  </si>
  <si>
    <t>ПРОЧИЕ НЕНАЛОГОВЫЕ ДОХОДЫ</t>
  </si>
  <si>
    <t>1 17 00000 00 0000 000</t>
  </si>
  <si>
    <t>1 17 01000 00 0000 180</t>
  </si>
  <si>
    <t>Невыясненные поступления</t>
  </si>
  <si>
    <t>1 17 01040 14 0000 180</t>
  </si>
  <si>
    <t>Невыясненные поступления, зачисляемые в бюджеты муниципальных округов</t>
  </si>
  <si>
    <t>1 17 05000 00 0000 180</t>
  </si>
  <si>
    <t>Прочие неналоговые доходы</t>
  </si>
  <si>
    <t>1 17 05040 14 0000 180</t>
  </si>
  <si>
    <t>Прочие неналоговые доходы бюджетов муниципальных округов</t>
  </si>
  <si>
    <t>1 17 14000 00 0000 150</t>
  </si>
  <si>
    <t>Средства самообложения граждан</t>
  </si>
  <si>
    <t>1 17 14020 14 0000 150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</si>
  <si>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</si>
  <si>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</si>
  <si>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</si>
  <si>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 xml:space="preserve">1 17 15020 14 0000 150 </t>
  </si>
  <si>
    <t>Инициативные платежи, зачисляемые в бюджеты муниципальных округов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</si>
  <si>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</si>
  <si>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</si>
  <si>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</si>
  <si>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</si>
  <si>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</si>
  <si>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</si>
  <si>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</si>
  <si>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</si>
  <si>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от 28  мая 2025 года № 1/597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</si>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</sst>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  <numFmt numFmtId="168" formatCode="#,##0.0"/>
    <numFmt numFmtId="169" formatCode="_-* #,##0.0\ _₽_-;\-* #,##0.0\ _₽_-;_-* &quot;-&quot;?\ _₽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rgb="FF000000"/>
      <name val="Arial Cyr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  <xf numFmtId="168" fontId="20" fillId="3" borderId="4">
      <alignment horizontal="right" vertical="top" shrinkToFit="1"/>
    </xf>
  </cellStyleXfs>
  <cellXfs count="121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0" fontId="9" fillId="0" borderId="0" xfId="0" applyFont="1"/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6" fontId="14" fillId="0" borderId="2" xfId="0" applyNumberFormat="1" applyFont="1" applyBorder="1"/>
    <xf numFmtId="165" fontId="14" fillId="0" borderId="2" xfId="0" applyNumberFormat="1" applyFont="1" applyFill="1" applyBorder="1"/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0" fontId="16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0" fontId="13" fillId="0" borderId="0" xfId="0" applyFont="1" applyAlignment="1">
      <alignment horizontal="right"/>
    </xf>
    <xf numFmtId="4" fontId="6" fillId="0" borderId="2" xfId="0" applyNumberFormat="1" applyFont="1" applyFill="1" applyBorder="1" applyAlignment="1">
      <alignment horizontal="center" vertical="center" wrapText="1"/>
    </xf>
    <xf numFmtId="168" fontId="19" fillId="0" borderId="2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16" fillId="0" borderId="6" xfId="1" applyNumberFormat="1" applyFont="1" applyBorder="1" applyAlignment="1" applyProtection="1">
      <alignment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4" fontId="0" fillId="0" borderId="0" xfId="0" applyNumberFormat="1" applyFill="1" applyAlignment="1">
      <alignment horizontal="right"/>
    </xf>
    <xf numFmtId="0" fontId="2" fillId="0" borderId="11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14" fillId="0" borderId="2" xfId="0" applyNumberFormat="1" applyFont="1" applyBorder="1"/>
    <xf numFmtId="0" fontId="13" fillId="0" borderId="2" xfId="0" applyNumberFormat="1" applyFont="1" applyBorder="1"/>
    <xf numFmtId="0" fontId="14" fillId="0" borderId="2" xfId="0" applyNumberFormat="1" applyFont="1" applyFill="1" applyBorder="1"/>
    <xf numFmtId="0" fontId="6" fillId="0" borderId="2" xfId="3" applyNumberFormat="1" applyFont="1" applyBorder="1" applyAlignment="1">
      <alignment horizontal="right" wrapText="1"/>
    </xf>
    <xf numFmtId="0" fontId="2" fillId="0" borderId="2" xfId="3" applyNumberFormat="1" applyFont="1" applyBorder="1" applyAlignment="1">
      <alignment horizontal="right" wrapText="1"/>
    </xf>
    <xf numFmtId="0" fontId="2" fillId="0" borderId="2" xfId="0" applyNumberFormat="1" applyFont="1" applyBorder="1" applyAlignment="1">
      <alignment horizontal="right" wrapText="1"/>
    </xf>
    <xf numFmtId="0" fontId="6" fillId="0" borderId="2" xfId="0" applyNumberFormat="1" applyFont="1" applyBorder="1" applyAlignment="1">
      <alignment horizontal="right" wrapText="1"/>
    </xf>
    <xf numFmtId="0" fontId="14" fillId="0" borderId="2" xfId="0" applyNumberFormat="1" applyFont="1" applyBorder="1" applyAlignment="1">
      <alignment horizontal="right" wrapText="1"/>
    </xf>
    <xf numFmtId="0" fontId="13" fillId="0" borderId="2" xfId="0" applyNumberFormat="1" applyFont="1" applyBorder="1" applyAlignment="1">
      <alignment horizontal="right" wrapText="1"/>
    </xf>
    <xf numFmtId="0" fontId="19" fillId="0" borderId="2" xfId="0" applyNumberFormat="1" applyFont="1" applyBorder="1"/>
    <xf numFmtId="0" fontId="3" fillId="0" borderId="2" xfId="0" applyNumberFormat="1" applyFont="1" applyBorder="1" applyAlignment="1">
      <alignment horizontal="right" wrapText="1"/>
    </xf>
    <xf numFmtId="0" fontId="13" fillId="0" borderId="2" xfId="0" applyNumberFormat="1" applyFont="1" applyFill="1" applyBorder="1" applyAlignment="1">
      <alignment horizontal="right" wrapText="1"/>
    </xf>
    <xf numFmtId="165" fontId="19" fillId="0" borderId="2" xfId="0" applyNumberFormat="1" applyFont="1" applyBorder="1"/>
    <xf numFmtId="0" fontId="6" fillId="2" borderId="6" xfId="0" applyFont="1" applyFill="1" applyBorder="1" applyAlignment="1">
      <alignment horizontal="justify" wrapText="1"/>
    </xf>
    <xf numFmtId="167" fontId="6" fillId="2" borderId="2" xfId="0" applyNumberFormat="1" applyFont="1" applyFill="1" applyBorder="1" applyAlignment="1">
      <alignment horizontal="right" wrapText="1"/>
    </xf>
    <xf numFmtId="165" fontId="6" fillId="0" borderId="2" xfId="0" applyNumberFormat="1" applyFont="1" applyBorder="1" applyAlignment="1">
      <alignment horizontal="right" wrapText="1"/>
    </xf>
    <xf numFmtId="0" fontId="21" fillId="0" borderId="2" xfId="0" applyNumberFormat="1" applyFont="1" applyBorder="1"/>
    <xf numFmtId="0" fontId="16" fillId="0" borderId="12" xfId="1" applyNumberFormat="1" applyFont="1" applyBorder="1" applyAlignment="1" applyProtection="1">
      <alignment wrapText="1"/>
    </xf>
    <xf numFmtId="165" fontId="21" fillId="0" borderId="2" xfId="0" applyNumberFormat="1" applyFont="1" applyBorder="1"/>
    <xf numFmtId="169" fontId="6" fillId="0" borderId="2" xfId="0" applyNumberFormat="1" applyFont="1" applyBorder="1" applyAlignment="1">
      <alignment horizontal="right" wrapText="1"/>
    </xf>
    <xf numFmtId="164" fontId="4" fillId="0" borderId="13" xfId="0" applyNumberFormat="1" applyFont="1" applyBorder="1" applyAlignment="1">
      <alignment wrapText="1"/>
    </xf>
    <xf numFmtId="4" fontId="2" fillId="0" borderId="13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wrapText="1"/>
    </xf>
  </cellXfs>
  <cellStyles count="6">
    <cellStyle name="st30" xfId="5"/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abSelected="1" showWhiteSpace="0" topLeftCell="H55" zoomScale="120" zoomScaleNormal="120" workbookViewId="0">
      <selection activeCell="I6" sqref="I6:L6"/>
    </sheetView>
  </sheetViews>
  <sheetFormatPr defaultRowHeight="15.75" x14ac:dyDescent="0.25"/>
  <cols>
    <col min="1" max="1" width="10.140625" style="5" hidden="1" customWidth="1"/>
    <col min="2" max="2" width="3.28515625" style="5" hidden="1" customWidth="1"/>
    <col min="3" max="3" width="5.5703125" style="5" hidden="1" customWidth="1"/>
    <col min="4" max="4" width="4.85546875" style="5" hidden="1" customWidth="1"/>
    <col min="5" max="5" width="17.42578125" style="6" hidden="1" customWidth="1"/>
    <col min="6" max="6" width="21.5703125" style="6" hidden="1" customWidth="1"/>
    <col min="7" max="7" width="8.28515625" style="6" hidden="1" customWidth="1"/>
    <col min="8" max="8" width="23.7109375" style="7" customWidth="1"/>
    <col min="9" max="9" width="56.85546875" style="28" customWidth="1"/>
    <col min="10" max="10" width="15.140625" style="28" customWidth="1"/>
    <col min="11" max="11" width="14.85546875" style="28" customWidth="1"/>
    <col min="12" max="12" width="14.5703125" style="29" hidden="1" customWidth="1"/>
    <col min="15" max="15" width="14.7109375" customWidth="1"/>
  </cols>
  <sheetData>
    <row r="1" spans="1:13" ht="14.25" hidden="1" customHeight="1" x14ac:dyDescent="0.25">
      <c r="A1" s="1"/>
      <c r="B1" s="1"/>
      <c r="C1" s="1"/>
      <c r="D1" s="1"/>
      <c r="E1" s="2"/>
      <c r="F1" s="2"/>
      <c r="G1" s="2"/>
      <c r="H1" s="3"/>
      <c r="I1" s="111"/>
      <c r="J1" s="111"/>
      <c r="K1" s="111"/>
      <c r="L1" s="112"/>
    </row>
    <row r="2" spans="1:13" ht="14.25" customHeight="1" x14ac:dyDescent="0.25">
      <c r="A2" s="1"/>
      <c r="B2" s="1"/>
      <c r="C2" s="1"/>
      <c r="D2" s="1"/>
      <c r="E2" s="2"/>
      <c r="F2" s="2"/>
      <c r="G2" s="2"/>
      <c r="H2" s="4"/>
      <c r="I2" s="120" t="s">
        <v>235</v>
      </c>
      <c r="J2" s="120"/>
      <c r="K2" s="120"/>
      <c r="L2" s="120"/>
    </row>
    <row r="3" spans="1:13" ht="14.25" customHeight="1" x14ac:dyDescent="0.25">
      <c r="A3" s="1"/>
      <c r="B3" s="1"/>
      <c r="C3" s="1"/>
      <c r="D3" s="1"/>
      <c r="E3" s="2"/>
      <c r="F3" s="2"/>
      <c r="G3" s="2"/>
      <c r="H3" s="4"/>
      <c r="I3" s="120" t="s">
        <v>133</v>
      </c>
      <c r="J3" s="120"/>
      <c r="K3" s="120"/>
      <c r="L3" s="120"/>
    </row>
    <row r="4" spans="1:13" ht="14.25" customHeight="1" x14ac:dyDescent="0.25">
      <c r="A4" s="1"/>
      <c r="B4" s="1"/>
      <c r="C4" s="1"/>
      <c r="D4" s="1"/>
      <c r="E4" s="2"/>
      <c r="F4" s="2"/>
      <c r="G4" s="2"/>
      <c r="H4" s="4"/>
      <c r="I4" s="120" t="s">
        <v>134</v>
      </c>
      <c r="J4" s="120"/>
      <c r="K4" s="120"/>
      <c r="L4" s="120"/>
    </row>
    <row r="5" spans="1:13" ht="14.25" customHeight="1" x14ac:dyDescent="0.25">
      <c r="A5" s="1"/>
      <c r="B5" s="1"/>
      <c r="C5" s="1"/>
      <c r="D5" s="1"/>
      <c r="E5" s="2"/>
      <c r="F5" s="2"/>
      <c r="G5" s="2"/>
      <c r="H5" s="4"/>
      <c r="I5" s="120" t="s">
        <v>135</v>
      </c>
      <c r="J5" s="120"/>
      <c r="K5" s="120"/>
      <c r="L5" s="120"/>
    </row>
    <row r="6" spans="1:13" ht="14.25" customHeight="1" x14ac:dyDescent="0.25">
      <c r="A6" s="1"/>
      <c r="B6" s="1"/>
      <c r="C6" s="1"/>
      <c r="D6" s="1"/>
      <c r="E6" s="2"/>
      <c r="F6" s="2"/>
      <c r="G6" s="2"/>
      <c r="H6" s="4"/>
      <c r="I6" s="120" t="s">
        <v>234</v>
      </c>
      <c r="J6" s="120"/>
      <c r="K6" s="120"/>
      <c r="L6" s="120"/>
    </row>
    <row r="7" spans="1:13" ht="14.25" customHeight="1" x14ac:dyDescent="0.25">
      <c r="A7" s="1"/>
      <c r="B7" s="1"/>
      <c r="C7" s="1"/>
      <c r="D7" s="1"/>
      <c r="E7" s="2"/>
      <c r="F7" s="2"/>
      <c r="G7" s="2"/>
      <c r="H7" s="4"/>
      <c r="I7" s="84"/>
      <c r="J7" s="84"/>
      <c r="K7" s="84"/>
      <c r="L7" s="85"/>
    </row>
    <row r="8" spans="1:13" ht="46.5" customHeight="1" x14ac:dyDescent="0.25">
      <c r="A8" s="8"/>
      <c r="B8" s="8"/>
      <c r="C8" s="8"/>
      <c r="D8" s="8"/>
      <c r="H8" s="113" t="s">
        <v>207</v>
      </c>
      <c r="I8" s="114"/>
      <c r="J8" s="114"/>
      <c r="K8" s="114"/>
      <c r="L8" s="114"/>
    </row>
    <row r="9" spans="1:13" ht="32.25" customHeight="1" x14ac:dyDescent="0.25">
      <c r="E9" s="9"/>
      <c r="F9" s="9"/>
      <c r="G9" s="9"/>
      <c r="L9" s="81" t="s">
        <v>178</v>
      </c>
    </row>
    <row r="10" spans="1:13" s="12" customFormat="1" ht="12.75" customHeight="1" x14ac:dyDescent="0.2">
      <c r="A10" s="10" t="s">
        <v>0</v>
      </c>
      <c r="B10" s="10"/>
      <c r="C10" s="10"/>
      <c r="D10" s="10"/>
      <c r="E10" s="11"/>
      <c r="F10" s="11"/>
      <c r="G10" s="11"/>
      <c r="H10" s="115" t="s">
        <v>0</v>
      </c>
      <c r="I10" s="116" t="s">
        <v>1</v>
      </c>
      <c r="J10" s="117" t="s">
        <v>140</v>
      </c>
      <c r="K10" s="118"/>
      <c r="L10" s="119"/>
      <c r="M10" s="89"/>
    </row>
    <row r="11" spans="1:13" s="14" customFormat="1" ht="36.75" customHeight="1" x14ac:dyDescent="0.2">
      <c r="A11" s="10"/>
      <c r="B11" s="10"/>
      <c r="C11" s="10"/>
      <c r="D11" s="10"/>
      <c r="E11" s="13"/>
      <c r="F11" s="13"/>
      <c r="G11" s="13"/>
      <c r="H11" s="115"/>
      <c r="I11" s="116"/>
      <c r="J11" s="90" t="s">
        <v>205</v>
      </c>
      <c r="K11" s="90" t="s">
        <v>206</v>
      </c>
      <c r="L11" s="82"/>
    </row>
    <row r="12" spans="1:13" s="17" customFormat="1" ht="56.25" hidden="1" customHeight="1" x14ac:dyDescent="0.25">
      <c r="A12" s="15" t="s">
        <v>2</v>
      </c>
      <c r="B12" s="15" t="s">
        <v>3</v>
      </c>
      <c r="C12" s="15" t="s">
        <v>4</v>
      </c>
      <c r="D12" s="15" t="s">
        <v>5</v>
      </c>
      <c r="E12" s="16" t="s">
        <v>6</v>
      </c>
      <c r="F12" s="16" t="s">
        <v>7</v>
      </c>
      <c r="G12" s="16" t="s">
        <v>8</v>
      </c>
      <c r="H12" s="31" t="s">
        <v>9</v>
      </c>
      <c r="I12" s="32" t="s">
        <v>10</v>
      </c>
      <c r="J12" s="32"/>
      <c r="K12" s="32"/>
      <c r="L12" s="33"/>
    </row>
    <row r="13" spans="1:13" s="20" customFormat="1" ht="181.5" hidden="1" customHeight="1" x14ac:dyDescent="0.25">
      <c r="A13" s="18" t="s">
        <v>11</v>
      </c>
      <c r="B13" s="18" t="s">
        <v>12</v>
      </c>
      <c r="C13" s="18" t="s">
        <v>13</v>
      </c>
      <c r="D13" s="18" t="s">
        <v>14</v>
      </c>
      <c r="E13" s="19" t="s">
        <v>15</v>
      </c>
      <c r="F13" s="19" t="s">
        <v>16</v>
      </c>
      <c r="G13" s="19" t="s">
        <v>17</v>
      </c>
      <c r="H13" s="34" t="s">
        <v>18</v>
      </c>
      <c r="I13" s="35" t="s">
        <v>19</v>
      </c>
      <c r="J13" s="35"/>
      <c r="K13" s="35"/>
      <c r="L13" s="36"/>
    </row>
    <row r="14" spans="1:13" s="23" customFormat="1" ht="17.25" hidden="1" customHeight="1" x14ac:dyDescent="0.25">
      <c r="A14" s="21" t="s">
        <v>20</v>
      </c>
      <c r="B14" s="21" t="s">
        <v>21</v>
      </c>
      <c r="C14" s="21" t="s">
        <v>22</v>
      </c>
      <c r="D14" s="21" t="s">
        <v>23</v>
      </c>
      <c r="E14" s="22">
        <f>726338.7-0.7</f>
        <v>726338</v>
      </c>
      <c r="F14" s="22">
        <f>725605.8-0.7</f>
        <v>725605.10000000009</v>
      </c>
      <c r="G14" s="22">
        <v>65753.899999999994</v>
      </c>
      <c r="H14" s="37" t="s">
        <v>24</v>
      </c>
      <c r="I14" s="38"/>
      <c r="J14" s="38"/>
      <c r="K14" s="38"/>
      <c r="L14" s="39"/>
    </row>
    <row r="15" spans="1:13" s="23" customFormat="1" ht="14.25" x14ac:dyDescent="0.2">
      <c r="A15" s="21" t="s">
        <v>25</v>
      </c>
      <c r="B15" s="21" t="s">
        <v>21</v>
      </c>
      <c r="C15" s="21" t="s">
        <v>22</v>
      </c>
      <c r="D15" s="21" t="s">
        <v>23</v>
      </c>
      <c r="E15" s="22">
        <v>0</v>
      </c>
      <c r="F15" s="22"/>
      <c r="G15" s="22"/>
      <c r="H15" s="40" t="s">
        <v>26</v>
      </c>
      <c r="I15" s="51" t="s">
        <v>27</v>
      </c>
      <c r="J15" s="60">
        <f>J16+J18+J20+J24+J28+J30+J33+J37+J43+J45+J50+J52</f>
        <v>517912.39999999997</v>
      </c>
      <c r="K15" s="60">
        <f>K16+K18+K20+K24+K28+K30+K33+K37+K43+K45+K50+K52</f>
        <v>124826.6</v>
      </c>
      <c r="L15" s="60"/>
    </row>
    <row r="16" spans="1:13" s="23" customFormat="1" ht="14.25" x14ac:dyDescent="0.2">
      <c r="A16" s="21" t="s">
        <v>28</v>
      </c>
      <c r="B16" s="21" t="s">
        <v>21</v>
      </c>
      <c r="C16" s="21" t="s">
        <v>22</v>
      </c>
      <c r="D16" s="21" t="s">
        <v>23</v>
      </c>
      <c r="E16" s="22">
        <v>0</v>
      </c>
      <c r="F16" s="22"/>
      <c r="G16" s="22"/>
      <c r="H16" s="40" t="s">
        <v>29</v>
      </c>
      <c r="I16" s="51" t="s">
        <v>30</v>
      </c>
      <c r="J16" s="60">
        <v>359752</v>
      </c>
      <c r="K16" s="91">
        <v>62348.2</v>
      </c>
      <c r="L16" s="69"/>
    </row>
    <row r="17" spans="1:12" ht="15" x14ac:dyDescent="0.25">
      <c r="A17" s="1" t="s">
        <v>31</v>
      </c>
      <c r="B17" s="1" t="s">
        <v>32</v>
      </c>
      <c r="C17" s="1" t="s">
        <v>22</v>
      </c>
      <c r="D17" s="1" t="s">
        <v>33</v>
      </c>
      <c r="E17" s="2">
        <v>0</v>
      </c>
      <c r="F17" s="2"/>
      <c r="G17" s="2"/>
      <c r="H17" s="41" t="s">
        <v>116</v>
      </c>
      <c r="I17" s="52" t="s">
        <v>117</v>
      </c>
      <c r="J17" s="61">
        <v>359752</v>
      </c>
      <c r="K17" s="92">
        <v>62348.2</v>
      </c>
      <c r="L17" s="45"/>
    </row>
    <row r="18" spans="1:12" s="23" customFormat="1" ht="25.5" x14ac:dyDescent="0.2">
      <c r="A18" s="21" t="s">
        <v>34</v>
      </c>
      <c r="B18" s="21" t="s">
        <v>21</v>
      </c>
      <c r="C18" s="21" t="s">
        <v>22</v>
      </c>
      <c r="D18" s="21" t="s">
        <v>23</v>
      </c>
      <c r="E18" s="22">
        <v>0</v>
      </c>
      <c r="F18" s="22"/>
      <c r="G18" s="22"/>
      <c r="H18" s="40" t="s">
        <v>35</v>
      </c>
      <c r="I18" s="51" t="s">
        <v>36</v>
      </c>
      <c r="J18" s="70">
        <v>39666.5</v>
      </c>
      <c r="K18" s="93">
        <v>9530.5</v>
      </c>
      <c r="L18" s="70"/>
    </row>
    <row r="19" spans="1:12" s="23" customFormat="1" ht="25.5" x14ac:dyDescent="0.2">
      <c r="A19" s="21"/>
      <c r="B19" s="21"/>
      <c r="C19" s="21"/>
      <c r="D19" s="21"/>
      <c r="E19" s="22"/>
      <c r="F19" s="22"/>
      <c r="G19" s="22"/>
      <c r="H19" s="43" t="s">
        <v>141</v>
      </c>
      <c r="I19" s="53" t="s">
        <v>142</v>
      </c>
      <c r="J19" s="46">
        <v>39666.5</v>
      </c>
      <c r="K19" s="92">
        <v>9530.5</v>
      </c>
      <c r="L19" s="46"/>
    </row>
    <row r="20" spans="1:12" s="23" customFormat="1" ht="14.25" x14ac:dyDescent="0.2">
      <c r="A20" s="21" t="s">
        <v>37</v>
      </c>
      <c r="B20" s="21" t="s">
        <v>21</v>
      </c>
      <c r="C20" s="21" t="s">
        <v>22</v>
      </c>
      <c r="D20" s="21" t="s">
        <v>23</v>
      </c>
      <c r="E20" s="22">
        <v>0</v>
      </c>
      <c r="F20" s="22"/>
      <c r="G20" s="22"/>
      <c r="H20" s="40" t="s">
        <v>38</v>
      </c>
      <c r="I20" s="51" t="s">
        <v>39</v>
      </c>
      <c r="J20" s="62">
        <v>25618</v>
      </c>
      <c r="K20" s="94">
        <v>4667.5</v>
      </c>
      <c r="L20" s="62"/>
    </row>
    <row r="21" spans="1:12" s="23" customFormat="1" ht="25.5" x14ac:dyDescent="0.2">
      <c r="A21" s="21"/>
      <c r="B21" s="21"/>
      <c r="C21" s="21"/>
      <c r="D21" s="21"/>
      <c r="E21" s="22"/>
      <c r="F21" s="22"/>
      <c r="G21" s="22"/>
      <c r="H21" s="43" t="s">
        <v>153</v>
      </c>
      <c r="I21" s="53" t="s">
        <v>143</v>
      </c>
      <c r="J21" s="63">
        <v>21199</v>
      </c>
      <c r="K21" s="95">
        <v>176.6</v>
      </c>
      <c r="L21" s="63"/>
    </row>
    <row r="22" spans="1:12" ht="15" x14ac:dyDescent="0.25">
      <c r="A22" s="1" t="s">
        <v>41</v>
      </c>
      <c r="B22" s="1" t="s">
        <v>32</v>
      </c>
      <c r="C22" s="1" t="s">
        <v>22</v>
      </c>
      <c r="D22" s="1" t="s">
        <v>33</v>
      </c>
      <c r="E22" s="2">
        <v>0</v>
      </c>
      <c r="F22" s="2"/>
      <c r="G22" s="2"/>
      <c r="H22" s="41" t="s">
        <v>42</v>
      </c>
      <c r="I22" s="52" t="s">
        <v>43</v>
      </c>
      <c r="J22" s="64">
        <v>750</v>
      </c>
      <c r="K22" s="96">
        <v>2617.6</v>
      </c>
      <c r="L22" s="64"/>
    </row>
    <row r="23" spans="1:12" ht="26.25" x14ac:dyDescent="0.25">
      <c r="A23" s="1" t="s">
        <v>44</v>
      </c>
      <c r="B23" s="1" t="s">
        <v>40</v>
      </c>
      <c r="C23" s="1" t="s">
        <v>22</v>
      </c>
      <c r="D23" s="1" t="s">
        <v>33</v>
      </c>
      <c r="E23" s="2">
        <v>0</v>
      </c>
      <c r="F23" s="2"/>
      <c r="G23" s="2"/>
      <c r="H23" s="41" t="s">
        <v>45</v>
      </c>
      <c r="I23" s="52" t="s">
        <v>46</v>
      </c>
      <c r="J23" s="64">
        <v>3669</v>
      </c>
      <c r="K23" s="96">
        <v>1873.3</v>
      </c>
      <c r="L23" s="64"/>
    </row>
    <row r="24" spans="1:12" s="23" customFormat="1" ht="14.25" x14ac:dyDescent="0.2">
      <c r="A24" s="21" t="s">
        <v>47</v>
      </c>
      <c r="B24" s="21" t="s">
        <v>21</v>
      </c>
      <c r="C24" s="21" t="s">
        <v>22</v>
      </c>
      <c r="D24" s="21" t="s">
        <v>23</v>
      </c>
      <c r="E24" s="22">
        <v>0</v>
      </c>
      <c r="F24" s="22"/>
      <c r="G24" s="22"/>
      <c r="H24" s="40" t="s">
        <v>48</v>
      </c>
      <c r="I24" s="51" t="s">
        <v>49</v>
      </c>
      <c r="J24" s="50">
        <v>26169</v>
      </c>
      <c r="K24" s="97">
        <v>4259.8</v>
      </c>
      <c r="L24" s="50"/>
    </row>
    <row r="25" spans="1:12" ht="39" x14ac:dyDescent="0.25">
      <c r="A25" s="1" t="s">
        <v>50</v>
      </c>
      <c r="B25" s="1" t="s">
        <v>51</v>
      </c>
      <c r="C25" s="1" t="s">
        <v>22</v>
      </c>
      <c r="D25" s="1" t="s">
        <v>33</v>
      </c>
      <c r="E25" s="2">
        <v>0</v>
      </c>
      <c r="F25" s="2"/>
      <c r="G25" s="2"/>
      <c r="H25" s="41" t="s">
        <v>119</v>
      </c>
      <c r="I25" s="52" t="s">
        <v>118</v>
      </c>
      <c r="J25" s="65">
        <v>6898</v>
      </c>
      <c r="K25" s="96">
        <v>171.2</v>
      </c>
      <c r="L25" s="65"/>
    </row>
    <row r="26" spans="1:12" ht="26.25" x14ac:dyDescent="0.25">
      <c r="A26" s="1" t="s">
        <v>52</v>
      </c>
      <c r="B26" s="1" t="s">
        <v>51</v>
      </c>
      <c r="C26" s="1" t="s">
        <v>22</v>
      </c>
      <c r="D26" s="1" t="s">
        <v>33</v>
      </c>
      <c r="E26" s="2">
        <v>0</v>
      </c>
      <c r="F26" s="2"/>
      <c r="G26" s="2"/>
      <c r="H26" s="41" t="s">
        <v>120</v>
      </c>
      <c r="I26" s="52" t="s">
        <v>121</v>
      </c>
      <c r="J26" s="65">
        <v>13553</v>
      </c>
      <c r="K26" s="96">
        <v>3575.8</v>
      </c>
      <c r="L26" s="65"/>
    </row>
    <row r="27" spans="1:12" ht="26.25" x14ac:dyDescent="0.25">
      <c r="A27" s="1" t="s">
        <v>53</v>
      </c>
      <c r="B27" s="1" t="s">
        <v>51</v>
      </c>
      <c r="C27" s="1" t="s">
        <v>22</v>
      </c>
      <c r="D27" s="1" t="s">
        <v>33</v>
      </c>
      <c r="E27" s="2">
        <v>0</v>
      </c>
      <c r="F27" s="2"/>
      <c r="G27" s="2"/>
      <c r="H27" s="41" t="s">
        <v>139</v>
      </c>
      <c r="I27" s="52" t="s">
        <v>122</v>
      </c>
      <c r="J27" s="65">
        <v>5718</v>
      </c>
      <c r="K27" s="96">
        <v>512.79999999999995</v>
      </c>
      <c r="L27" s="65"/>
    </row>
    <row r="28" spans="1:12" s="23" customFormat="1" ht="25.5" x14ac:dyDescent="0.2">
      <c r="A28" s="21" t="s">
        <v>54</v>
      </c>
      <c r="B28" s="21" t="s">
        <v>21</v>
      </c>
      <c r="C28" s="21" t="s">
        <v>22</v>
      </c>
      <c r="D28" s="21" t="s">
        <v>23</v>
      </c>
      <c r="E28" s="22">
        <v>0</v>
      </c>
      <c r="F28" s="22"/>
      <c r="G28" s="22"/>
      <c r="H28" s="40" t="s">
        <v>55</v>
      </c>
      <c r="I28" s="51" t="s">
        <v>56</v>
      </c>
      <c r="J28" s="50">
        <v>7125</v>
      </c>
      <c r="K28" s="97">
        <v>1498.8</v>
      </c>
      <c r="L28" s="50"/>
    </row>
    <row r="29" spans="1:12" ht="15" x14ac:dyDescent="0.25">
      <c r="A29" s="1" t="s">
        <v>57</v>
      </c>
      <c r="B29" s="1" t="s">
        <v>32</v>
      </c>
      <c r="C29" s="1" t="s">
        <v>22</v>
      </c>
      <c r="D29" s="1" t="s">
        <v>33</v>
      </c>
      <c r="E29" s="2">
        <v>0</v>
      </c>
      <c r="F29" s="2"/>
      <c r="G29" s="2"/>
      <c r="H29" s="41" t="s">
        <v>58</v>
      </c>
      <c r="I29" s="52" t="s">
        <v>59</v>
      </c>
      <c r="J29" s="65">
        <v>7125</v>
      </c>
      <c r="K29" s="96">
        <v>1498.8</v>
      </c>
      <c r="L29" s="65"/>
    </row>
    <row r="30" spans="1:12" s="23" customFormat="1" ht="14.25" x14ac:dyDescent="0.2">
      <c r="A30" s="21" t="s">
        <v>60</v>
      </c>
      <c r="B30" s="21" t="s">
        <v>21</v>
      </c>
      <c r="C30" s="21" t="s">
        <v>22</v>
      </c>
      <c r="D30" s="21" t="s">
        <v>23</v>
      </c>
      <c r="E30" s="22">
        <v>0</v>
      </c>
      <c r="F30" s="22"/>
      <c r="G30" s="22"/>
      <c r="H30" s="40" t="s">
        <v>61</v>
      </c>
      <c r="I30" s="51" t="s">
        <v>62</v>
      </c>
      <c r="J30" s="50">
        <v>2800</v>
      </c>
      <c r="K30" s="97">
        <v>1682.5</v>
      </c>
      <c r="L30" s="50"/>
    </row>
    <row r="31" spans="1:12" ht="39" hidden="1" x14ac:dyDescent="0.25">
      <c r="A31" s="1" t="s">
        <v>63</v>
      </c>
      <c r="B31" s="1" t="s">
        <v>32</v>
      </c>
      <c r="C31" s="1" t="s">
        <v>22</v>
      </c>
      <c r="D31" s="1" t="s">
        <v>33</v>
      </c>
      <c r="E31" s="2">
        <v>0</v>
      </c>
      <c r="F31" s="2"/>
      <c r="G31" s="2"/>
      <c r="H31" s="41" t="s">
        <v>64</v>
      </c>
      <c r="I31" s="52" t="s">
        <v>65</v>
      </c>
      <c r="J31" s="65"/>
      <c r="K31" s="96"/>
      <c r="L31" s="65"/>
    </row>
    <row r="32" spans="1:12" ht="63.75" x14ac:dyDescent="0.25">
      <c r="A32" s="1"/>
      <c r="B32" s="1"/>
      <c r="C32" s="1"/>
      <c r="D32" s="1"/>
      <c r="E32" s="2"/>
      <c r="F32" s="2"/>
      <c r="G32" s="2"/>
      <c r="H32" s="43" t="s">
        <v>144</v>
      </c>
      <c r="I32" s="54" t="s">
        <v>145</v>
      </c>
      <c r="J32" s="65">
        <v>2800</v>
      </c>
      <c r="K32" s="96">
        <v>1682.5</v>
      </c>
      <c r="L32" s="65"/>
    </row>
    <row r="33" spans="1:12" s="23" customFormat="1" ht="38.25" x14ac:dyDescent="0.2">
      <c r="A33" s="21" t="s">
        <v>66</v>
      </c>
      <c r="B33" s="21" t="s">
        <v>21</v>
      </c>
      <c r="C33" s="21" t="s">
        <v>22</v>
      </c>
      <c r="D33" s="21" t="s">
        <v>23</v>
      </c>
      <c r="E33" s="22">
        <v>0</v>
      </c>
      <c r="F33" s="22"/>
      <c r="G33" s="22"/>
      <c r="H33" s="40" t="s">
        <v>67</v>
      </c>
      <c r="I33" s="51" t="s">
        <v>68</v>
      </c>
      <c r="J33" s="50">
        <v>25763</v>
      </c>
      <c r="K33" s="97">
        <v>2129.6</v>
      </c>
      <c r="L33" s="50"/>
    </row>
    <row r="34" spans="1:12" ht="64.5" x14ac:dyDescent="0.25">
      <c r="A34" s="1" t="s">
        <v>69</v>
      </c>
      <c r="B34" s="1" t="s">
        <v>70</v>
      </c>
      <c r="C34" s="1" t="s">
        <v>22</v>
      </c>
      <c r="D34" s="1" t="s">
        <v>71</v>
      </c>
      <c r="E34" s="2">
        <v>0</v>
      </c>
      <c r="F34" s="2"/>
      <c r="G34" s="2"/>
      <c r="H34" s="41" t="s">
        <v>123</v>
      </c>
      <c r="I34" s="52" t="s">
        <v>179</v>
      </c>
      <c r="J34" s="65">
        <v>25243</v>
      </c>
      <c r="K34" s="96">
        <v>2024.3</v>
      </c>
      <c r="L34" s="65"/>
    </row>
    <row r="35" spans="1:12" ht="26.25" x14ac:dyDescent="0.25">
      <c r="A35" s="1" t="s">
        <v>72</v>
      </c>
      <c r="B35" s="1" t="s">
        <v>70</v>
      </c>
      <c r="C35" s="1" t="s">
        <v>22</v>
      </c>
      <c r="D35" s="1" t="s">
        <v>71</v>
      </c>
      <c r="E35" s="2">
        <v>0</v>
      </c>
      <c r="F35" s="2"/>
      <c r="G35" s="2"/>
      <c r="H35" s="41" t="s">
        <v>124</v>
      </c>
      <c r="I35" s="52" t="s">
        <v>136</v>
      </c>
      <c r="J35" s="65">
        <v>350</v>
      </c>
      <c r="K35" s="96">
        <v>39.9</v>
      </c>
      <c r="L35" s="65"/>
    </row>
    <row r="36" spans="1:12" ht="64.5" x14ac:dyDescent="0.25">
      <c r="A36" s="1" t="s">
        <v>73</v>
      </c>
      <c r="B36" s="1" t="s">
        <v>70</v>
      </c>
      <c r="C36" s="1" t="s">
        <v>22</v>
      </c>
      <c r="D36" s="1" t="s">
        <v>71</v>
      </c>
      <c r="E36" s="2">
        <v>0</v>
      </c>
      <c r="F36" s="2"/>
      <c r="G36" s="2"/>
      <c r="H36" s="41" t="s">
        <v>125</v>
      </c>
      <c r="I36" s="52" t="s">
        <v>137</v>
      </c>
      <c r="J36" s="65">
        <v>170</v>
      </c>
      <c r="K36" s="96">
        <v>65.400000000000006</v>
      </c>
      <c r="L36" s="65"/>
    </row>
    <row r="37" spans="1:12" s="23" customFormat="1" ht="27.75" customHeight="1" x14ac:dyDescent="0.2">
      <c r="A37" s="21" t="s">
        <v>74</v>
      </c>
      <c r="B37" s="21" t="s">
        <v>21</v>
      </c>
      <c r="C37" s="21" t="s">
        <v>22</v>
      </c>
      <c r="D37" s="21" t="s">
        <v>23</v>
      </c>
      <c r="E37" s="22">
        <v>0</v>
      </c>
      <c r="F37" s="22"/>
      <c r="G37" s="22"/>
      <c r="H37" s="40" t="s">
        <v>75</v>
      </c>
      <c r="I37" s="51" t="s">
        <v>76</v>
      </c>
      <c r="J37" s="50">
        <v>14206</v>
      </c>
      <c r="K37" s="97">
        <v>25137.599999999999</v>
      </c>
      <c r="L37" s="50"/>
    </row>
    <row r="38" spans="1:12" ht="26.25" hidden="1" x14ac:dyDescent="0.25">
      <c r="A38" s="1" t="s">
        <v>77</v>
      </c>
      <c r="B38" s="1" t="s">
        <v>32</v>
      </c>
      <c r="C38" s="1" t="s">
        <v>22</v>
      </c>
      <c r="D38" s="1" t="s">
        <v>71</v>
      </c>
      <c r="E38" s="2">
        <v>0</v>
      </c>
      <c r="F38" s="2"/>
      <c r="G38" s="2"/>
      <c r="H38" s="41" t="s">
        <v>78</v>
      </c>
      <c r="I38" s="52" t="s">
        <v>79</v>
      </c>
      <c r="J38" s="50">
        <v>14119340</v>
      </c>
      <c r="K38" s="97"/>
      <c r="L38" s="50"/>
    </row>
    <row r="39" spans="1:12" ht="51.75" hidden="1" x14ac:dyDescent="0.25">
      <c r="A39" s="1" t="s">
        <v>80</v>
      </c>
      <c r="B39" s="1" t="s">
        <v>32</v>
      </c>
      <c r="C39" s="1" t="s">
        <v>22</v>
      </c>
      <c r="D39" s="1" t="s">
        <v>71</v>
      </c>
      <c r="E39" s="2">
        <v>0</v>
      </c>
      <c r="F39" s="2"/>
      <c r="G39" s="2"/>
      <c r="H39" s="41" t="s">
        <v>81</v>
      </c>
      <c r="I39" s="52" t="s">
        <v>82</v>
      </c>
      <c r="J39" s="50">
        <v>14119340</v>
      </c>
      <c r="K39" s="97"/>
      <c r="L39" s="50"/>
    </row>
    <row r="40" spans="1:12" ht="15" hidden="1" x14ac:dyDescent="0.25">
      <c r="A40" s="1" t="s">
        <v>83</v>
      </c>
      <c r="B40" s="1" t="s">
        <v>32</v>
      </c>
      <c r="C40" s="1" t="s">
        <v>22</v>
      </c>
      <c r="D40" s="1" t="s">
        <v>71</v>
      </c>
      <c r="E40" s="2">
        <v>0</v>
      </c>
      <c r="F40" s="2"/>
      <c r="G40" s="2"/>
      <c r="H40" s="41" t="s">
        <v>84</v>
      </c>
      <c r="I40" s="52"/>
      <c r="J40" s="50">
        <v>14119340</v>
      </c>
      <c r="K40" s="97"/>
      <c r="L40" s="50"/>
    </row>
    <row r="41" spans="1:12" ht="39" hidden="1" x14ac:dyDescent="0.25">
      <c r="A41" s="1" t="s">
        <v>85</v>
      </c>
      <c r="B41" s="1" t="s">
        <v>32</v>
      </c>
      <c r="C41" s="1" t="s">
        <v>22</v>
      </c>
      <c r="D41" s="1" t="s">
        <v>71</v>
      </c>
      <c r="E41" s="2">
        <v>0</v>
      </c>
      <c r="F41" s="2"/>
      <c r="G41" s="2"/>
      <c r="H41" s="41" t="s">
        <v>86</v>
      </c>
      <c r="I41" s="52" t="s">
        <v>87</v>
      </c>
      <c r="J41" s="50">
        <v>14119340</v>
      </c>
      <c r="K41" s="97"/>
      <c r="L41" s="50"/>
    </row>
    <row r="42" spans="1:12" ht="15" x14ac:dyDescent="0.25">
      <c r="A42" s="1"/>
      <c r="B42" s="1"/>
      <c r="C42" s="1"/>
      <c r="D42" s="1"/>
      <c r="E42" s="2"/>
      <c r="F42" s="2"/>
      <c r="G42" s="2"/>
      <c r="H42" s="43" t="s">
        <v>146</v>
      </c>
      <c r="I42" s="53" t="s">
        <v>147</v>
      </c>
      <c r="J42" s="65">
        <v>14206</v>
      </c>
      <c r="K42" s="96">
        <v>25137.599999999999</v>
      </c>
      <c r="L42" s="65"/>
    </row>
    <row r="43" spans="1:12" s="23" customFormat="1" ht="25.5" x14ac:dyDescent="0.2">
      <c r="A43" s="21" t="s">
        <v>88</v>
      </c>
      <c r="B43" s="21" t="s">
        <v>21</v>
      </c>
      <c r="C43" s="21" t="s">
        <v>22</v>
      </c>
      <c r="D43" s="21" t="s">
        <v>23</v>
      </c>
      <c r="E43" s="22">
        <v>0</v>
      </c>
      <c r="F43" s="22"/>
      <c r="G43" s="22"/>
      <c r="H43" s="40" t="s">
        <v>89</v>
      </c>
      <c r="I43" s="51" t="s">
        <v>90</v>
      </c>
      <c r="J43" s="50">
        <v>6050</v>
      </c>
      <c r="K43" s="98">
        <v>2220.1999999999998</v>
      </c>
      <c r="L43" s="48"/>
    </row>
    <row r="44" spans="1:12" ht="26.25" hidden="1" x14ac:dyDescent="0.25">
      <c r="A44" s="1" t="s">
        <v>91</v>
      </c>
      <c r="B44" s="1" t="s">
        <v>51</v>
      </c>
      <c r="C44" s="1" t="s">
        <v>22</v>
      </c>
      <c r="D44" s="1" t="s">
        <v>92</v>
      </c>
      <c r="E44" s="2">
        <v>0</v>
      </c>
      <c r="F44" s="2"/>
      <c r="G44" s="2"/>
      <c r="H44" s="41" t="s">
        <v>93</v>
      </c>
      <c r="I44" s="52" t="s">
        <v>94</v>
      </c>
      <c r="J44" s="65"/>
      <c r="K44" s="99"/>
      <c r="L44" s="47"/>
    </row>
    <row r="45" spans="1:12" s="23" customFormat="1" ht="25.5" x14ac:dyDescent="0.2">
      <c r="A45" s="21" t="s">
        <v>95</v>
      </c>
      <c r="B45" s="21" t="s">
        <v>21</v>
      </c>
      <c r="C45" s="21" t="s">
        <v>22</v>
      </c>
      <c r="D45" s="21" t="s">
        <v>23</v>
      </c>
      <c r="E45" s="22">
        <v>0</v>
      </c>
      <c r="F45" s="22"/>
      <c r="G45" s="22"/>
      <c r="H45" s="40" t="s">
        <v>96</v>
      </c>
      <c r="I45" s="51" t="s">
        <v>97</v>
      </c>
      <c r="J45" s="50">
        <v>6650</v>
      </c>
      <c r="K45" s="98">
        <v>3506.5</v>
      </c>
      <c r="L45" s="48"/>
    </row>
    <row r="46" spans="1:12" ht="39" x14ac:dyDescent="0.25">
      <c r="A46" s="1" t="s">
        <v>98</v>
      </c>
      <c r="B46" s="1" t="s">
        <v>70</v>
      </c>
      <c r="C46" s="1" t="s">
        <v>22</v>
      </c>
      <c r="D46" s="1" t="s">
        <v>99</v>
      </c>
      <c r="E46" s="2">
        <v>0</v>
      </c>
      <c r="F46" s="2"/>
      <c r="G46" s="2"/>
      <c r="H46" s="41" t="s">
        <v>129</v>
      </c>
      <c r="I46" s="52" t="s">
        <v>128</v>
      </c>
      <c r="J46" s="65">
        <v>4100</v>
      </c>
      <c r="K46" s="96">
        <v>3417.1</v>
      </c>
      <c r="L46" s="65"/>
    </row>
    <row r="47" spans="1:12" ht="38.25" customHeight="1" x14ac:dyDescent="0.25">
      <c r="A47" s="1"/>
      <c r="B47" s="1"/>
      <c r="C47" s="1"/>
      <c r="D47" s="1"/>
      <c r="E47" s="2"/>
      <c r="F47" s="2"/>
      <c r="G47" s="2"/>
      <c r="H47" s="41" t="s">
        <v>156</v>
      </c>
      <c r="I47" s="52" t="s">
        <v>157</v>
      </c>
      <c r="J47" s="65">
        <v>250</v>
      </c>
      <c r="K47" s="64">
        <v>0</v>
      </c>
      <c r="L47" s="65"/>
    </row>
    <row r="48" spans="1:12" ht="66" customHeight="1" x14ac:dyDescent="0.25">
      <c r="A48" s="1"/>
      <c r="B48" s="1"/>
      <c r="C48" s="1"/>
      <c r="D48" s="1"/>
      <c r="E48" s="2"/>
      <c r="F48" s="2"/>
      <c r="G48" s="2"/>
      <c r="H48" s="41" t="s">
        <v>130</v>
      </c>
      <c r="I48" s="52" t="s">
        <v>138</v>
      </c>
      <c r="J48" s="65">
        <v>300</v>
      </c>
      <c r="K48" s="96">
        <v>89.4</v>
      </c>
      <c r="L48" s="65"/>
    </row>
    <row r="49" spans="1:12" ht="39" x14ac:dyDescent="0.25">
      <c r="A49" s="1"/>
      <c r="B49" s="1"/>
      <c r="C49" s="1"/>
      <c r="D49" s="1"/>
      <c r="E49" s="2"/>
      <c r="F49" s="2"/>
      <c r="G49" s="2"/>
      <c r="H49" s="41" t="s">
        <v>154</v>
      </c>
      <c r="I49" s="52" t="s">
        <v>155</v>
      </c>
      <c r="J49" s="65">
        <v>2000</v>
      </c>
      <c r="K49" s="103">
        <v>0</v>
      </c>
      <c r="L49" s="83"/>
    </row>
    <row r="50" spans="1:12" s="23" customFormat="1" ht="14.25" x14ac:dyDescent="0.2">
      <c r="A50" s="21" t="s">
        <v>100</v>
      </c>
      <c r="B50" s="21" t="s">
        <v>21</v>
      </c>
      <c r="C50" s="21" t="s">
        <v>22</v>
      </c>
      <c r="D50" s="21" t="s">
        <v>23</v>
      </c>
      <c r="E50" s="22">
        <v>0</v>
      </c>
      <c r="F50" s="22"/>
      <c r="G50" s="22"/>
      <c r="H50" s="40" t="s">
        <v>101</v>
      </c>
      <c r="I50" s="51" t="s">
        <v>102</v>
      </c>
      <c r="J50" s="50">
        <v>2854.6</v>
      </c>
      <c r="K50" s="97">
        <v>1378.6</v>
      </c>
      <c r="L50" s="50"/>
    </row>
    <row r="51" spans="1:12" ht="77.25" hidden="1" x14ac:dyDescent="0.25">
      <c r="A51" s="1" t="s">
        <v>103</v>
      </c>
      <c r="B51" s="1" t="s">
        <v>70</v>
      </c>
      <c r="C51" s="1" t="s">
        <v>22</v>
      </c>
      <c r="D51" s="1" t="s">
        <v>104</v>
      </c>
      <c r="E51" s="2">
        <v>0</v>
      </c>
      <c r="F51" s="2"/>
      <c r="G51" s="2"/>
      <c r="H51" s="41" t="s">
        <v>131</v>
      </c>
      <c r="I51" s="55" t="s">
        <v>132</v>
      </c>
      <c r="J51" s="66"/>
      <c r="K51" s="99"/>
      <c r="L51" s="47"/>
    </row>
    <row r="52" spans="1:12" ht="15" x14ac:dyDescent="0.25">
      <c r="A52" s="1"/>
      <c r="B52" s="1"/>
      <c r="C52" s="1"/>
      <c r="D52" s="1"/>
      <c r="E52" s="2"/>
      <c r="F52" s="2"/>
      <c r="G52" s="2"/>
      <c r="H52" s="40" t="s">
        <v>209</v>
      </c>
      <c r="I52" s="104" t="s">
        <v>208</v>
      </c>
      <c r="J52" s="105">
        <v>1258.3</v>
      </c>
      <c r="K52" s="98">
        <v>6466.8</v>
      </c>
      <c r="L52" s="47"/>
    </row>
    <row r="53" spans="1:12" ht="15" x14ac:dyDescent="0.25">
      <c r="A53" s="1"/>
      <c r="B53" s="1"/>
      <c r="C53" s="1"/>
      <c r="D53" s="1"/>
      <c r="E53" s="2"/>
      <c r="F53" s="2"/>
      <c r="G53" s="2"/>
      <c r="H53" s="40" t="s">
        <v>210</v>
      </c>
      <c r="I53" s="104" t="s">
        <v>211</v>
      </c>
      <c r="J53" s="106">
        <v>0</v>
      </c>
      <c r="K53" s="98">
        <v>-23.5</v>
      </c>
      <c r="L53" s="47"/>
    </row>
    <row r="54" spans="1:12" ht="26.25" x14ac:dyDescent="0.25">
      <c r="A54" s="1"/>
      <c r="B54" s="1"/>
      <c r="C54" s="1"/>
      <c r="D54" s="1"/>
      <c r="E54" s="2"/>
      <c r="F54" s="2"/>
      <c r="G54" s="2"/>
      <c r="H54" s="41" t="s">
        <v>212</v>
      </c>
      <c r="I54" s="55" t="s">
        <v>213</v>
      </c>
      <c r="J54" s="64">
        <v>0</v>
      </c>
      <c r="K54" s="98">
        <v>23.5</v>
      </c>
      <c r="L54" s="47"/>
    </row>
    <row r="55" spans="1:12" ht="15" x14ac:dyDescent="0.25">
      <c r="A55" s="1"/>
      <c r="B55" s="1"/>
      <c r="C55" s="1"/>
      <c r="D55" s="1"/>
      <c r="E55" s="2"/>
      <c r="F55" s="2"/>
      <c r="G55" s="2"/>
      <c r="H55" s="40" t="s">
        <v>214</v>
      </c>
      <c r="I55" s="104" t="s">
        <v>215</v>
      </c>
      <c r="J55" s="106">
        <v>0</v>
      </c>
      <c r="K55" s="98">
        <v>0.7</v>
      </c>
      <c r="L55" s="47"/>
    </row>
    <row r="56" spans="1:12" ht="15" x14ac:dyDescent="0.25">
      <c r="A56" s="1"/>
      <c r="B56" s="1"/>
      <c r="C56" s="1"/>
      <c r="D56" s="1"/>
      <c r="E56" s="2"/>
      <c r="F56" s="2"/>
      <c r="G56" s="2"/>
      <c r="H56" s="41" t="s">
        <v>216</v>
      </c>
      <c r="I56" s="55" t="s">
        <v>217</v>
      </c>
      <c r="J56" s="64">
        <v>0</v>
      </c>
      <c r="K56" s="98">
        <v>0.7</v>
      </c>
      <c r="L56" s="47"/>
    </row>
    <row r="57" spans="1:12" ht="15" x14ac:dyDescent="0.25">
      <c r="A57" s="1"/>
      <c r="B57" s="1"/>
      <c r="C57" s="1"/>
      <c r="D57" s="1"/>
      <c r="E57" s="2"/>
      <c r="F57" s="2"/>
      <c r="G57" s="2"/>
      <c r="H57" s="40" t="s">
        <v>218</v>
      </c>
      <c r="I57" s="104" t="s">
        <v>219</v>
      </c>
      <c r="J57" s="64">
        <v>0</v>
      </c>
      <c r="K57" s="98">
        <v>5510.5</v>
      </c>
      <c r="L57" s="47"/>
    </row>
    <row r="58" spans="1:12" ht="26.25" x14ac:dyDescent="0.25">
      <c r="A58" s="1"/>
      <c r="B58" s="1"/>
      <c r="C58" s="1"/>
      <c r="D58" s="1"/>
      <c r="E58" s="2"/>
      <c r="F58" s="2"/>
      <c r="G58" s="2"/>
      <c r="H58" s="41" t="s">
        <v>220</v>
      </c>
      <c r="I58" s="55" t="s">
        <v>221</v>
      </c>
      <c r="J58" s="64">
        <v>0</v>
      </c>
      <c r="K58" s="99">
        <v>5510.5</v>
      </c>
      <c r="L58" s="47"/>
    </row>
    <row r="59" spans="1:12" ht="15" x14ac:dyDescent="0.25">
      <c r="A59" s="1"/>
      <c r="B59" s="1"/>
      <c r="C59" s="1"/>
      <c r="D59" s="1"/>
      <c r="E59" s="2"/>
      <c r="F59" s="2"/>
      <c r="G59" s="2"/>
      <c r="H59" s="40" t="s">
        <v>222</v>
      </c>
      <c r="I59" s="104" t="s">
        <v>223</v>
      </c>
      <c r="J59" s="106">
        <v>1258.3</v>
      </c>
      <c r="K59" s="98">
        <v>979.1</v>
      </c>
      <c r="L59" s="47"/>
    </row>
    <row r="60" spans="1:12" ht="26.25" x14ac:dyDescent="0.25">
      <c r="A60" s="1"/>
      <c r="B60" s="1"/>
      <c r="C60" s="1"/>
      <c r="D60" s="1"/>
      <c r="E60" s="2"/>
      <c r="F60" s="2"/>
      <c r="G60" s="2"/>
      <c r="H60" s="41" t="s">
        <v>224</v>
      </c>
      <c r="I60" s="55" t="s">
        <v>225</v>
      </c>
      <c r="J60" s="64">
        <v>1258.3</v>
      </c>
      <c r="K60" s="99">
        <v>979.1</v>
      </c>
      <c r="L60" s="47"/>
    </row>
    <row r="61" spans="1:12" s="23" customFormat="1" ht="14.25" x14ac:dyDescent="0.2">
      <c r="A61" s="21" t="s">
        <v>105</v>
      </c>
      <c r="B61" s="21" t="s">
        <v>21</v>
      </c>
      <c r="C61" s="21" t="s">
        <v>22</v>
      </c>
      <c r="D61" s="21" t="s">
        <v>23</v>
      </c>
      <c r="E61" s="22">
        <v>0</v>
      </c>
      <c r="F61" s="22"/>
      <c r="G61" s="22"/>
      <c r="H61" s="40" t="s">
        <v>106</v>
      </c>
      <c r="I61" s="51" t="s">
        <v>107</v>
      </c>
      <c r="J61" s="50">
        <f>J62+J86</f>
        <v>754994.49999999988</v>
      </c>
      <c r="K61" s="110">
        <f>K62+K86+K88+K90</f>
        <v>144596</v>
      </c>
      <c r="L61" s="50"/>
    </row>
    <row r="62" spans="1:12" s="23" customFormat="1" ht="25.5" x14ac:dyDescent="0.2">
      <c r="A62" s="21" t="s">
        <v>108</v>
      </c>
      <c r="B62" s="21" t="s">
        <v>21</v>
      </c>
      <c r="C62" s="21" t="s">
        <v>22</v>
      </c>
      <c r="D62" s="21" t="s">
        <v>23</v>
      </c>
      <c r="E62" s="22">
        <v>0</v>
      </c>
      <c r="F62" s="22"/>
      <c r="G62" s="22"/>
      <c r="H62" s="40" t="s">
        <v>109</v>
      </c>
      <c r="I62" s="51" t="s">
        <v>110</v>
      </c>
      <c r="J62" s="50">
        <f>J63+J66+J76+J81</f>
        <v>754940.29999999993</v>
      </c>
      <c r="K62" s="50">
        <f>K63+K66+K76+K81</f>
        <v>144864.70000000001</v>
      </c>
      <c r="L62" s="50"/>
    </row>
    <row r="63" spans="1:12" s="23" customFormat="1" ht="14.25" x14ac:dyDescent="0.2">
      <c r="A63" s="21"/>
      <c r="B63" s="21"/>
      <c r="C63" s="21"/>
      <c r="D63" s="21"/>
      <c r="E63" s="22"/>
      <c r="F63" s="22"/>
      <c r="G63" s="22"/>
      <c r="H63" s="44" t="s">
        <v>148</v>
      </c>
      <c r="I63" s="56" t="s">
        <v>149</v>
      </c>
      <c r="J63" s="50">
        <f>J64+J65</f>
        <v>55211.4</v>
      </c>
      <c r="K63" s="106">
        <f>K64+K65</f>
        <v>13803</v>
      </c>
      <c r="L63" s="50"/>
    </row>
    <row r="64" spans="1:12" ht="32.25" customHeight="1" x14ac:dyDescent="0.25">
      <c r="A64" s="1" t="s">
        <v>111</v>
      </c>
      <c r="B64" s="1" t="s">
        <v>70</v>
      </c>
      <c r="C64" s="1" t="s">
        <v>22</v>
      </c>
      <c r="D64" s="1" t="s">
        <v>112</v>
      </c>
      <c r="E64" s="2">
        <v>0</v>
      </c>
      <c r="F64" s="2"/>
      <c r="G64" s="2"/>
      <c r="H64" s="41" t="s">
        <v>126</v>
      </c>
      <c r="I64" s="53" t="s">
        <v>150</v>
      </c>
      <c r="J64" s="65">
        <v>53889</v>
      </c>
      <c r="K64" s="64">
        <v>13473</v>
      </c>
      <c r="L64" s="65"/>
    </row>
    <row r="65" spans="1:12" ht="28.5" customHeight="1" x14ac:dyDescent="0.25">
      <c r="A65" s="1" t="s">
        <v>111</v>
      </c>
      <c r="B65" s="1" t="s">
        <v>51</v>
      </c>
      <c r="C65" s="1" t="s">
        <v>22</v>
      </c>
      <c r="D65" s="1" t="s">
        <v>112</v>
      </c>
      <c r="E65" s="2">
        <v>0</v>
      </c>
      <c r="F65" s="2"/>
      <c r="G65" s="2"/>
      <c r="H65" s="41" t="s">
        <v>127</v>
      </c>
      <c r="I65" s="53" t="s">
        <v>151</v>
      </c>
      <c r="J65" s="65">
        <v>1322.4</v>
      </c>
      <c r="K65" s="64">
        <v>330</v>
      </c>
      <c r="L65" s="65"/>
    </row>
    <row r="66" spans="1:12" ht="21" customHeight="1" x14ac:dyDescent="0.25">
      <c r="A66" s="1"/>
      <c r="B66" s="1"/>
      <c r="C66" s="1"/>
      <c r="D66" s="1"/>
      <c r="E66" s="2"/>
      <c r="F66" s="2"/>
      <c r="G66" s="2"/>
      <c r="H66" s="44" t="s">
        <v>158</v>
      </c>
      <c r="I66" s="44" t="s">
        <v>159</v>
      </c>
      <c r="J66" s="50">
        <f>SUM(J67:J75)</f>
        <v>207500.79999999999</v>
      </c>
      <c r="K66" s="106">
        <f>SUM(K67:K75)</f>
        <v>31983.1</v>
      </c>
      <c r="L66" s="50"/>
    </row>
    <row r="67" spans="1:12" ht="90" customHeight="1" x14ac:dyDescent="0.25">
      <c r="A67" s="1"/>
      <c r="B67" s="1"/>
      <c r="C67" s="1"/>
      <c r="D67" s="1"/>
      <c r="E67" s="2"/>
      <c r="F67" s="2"/>
      <c r="G67" s="2"/>
      <c r="H67" s="71" t="s">
        <v>160</v>
      </c>
      <c r="I67" s="72" t="s">
        <v>161</v>
      </c>
      <c r="J67" s="65">
        <v>25533.1</v>
      </c>
      <c r="K67" s="103">
        <v>0</v>
      </c>
      <c r="L67" s="65"/>
    </row>
    <row r="68" spans="1:12" ht="52.5" customHeight="1" x14ac:dyDescent="0.25">
      <c r="A68" s="1"/>
      <c r="B68" s="1"/>
      <c r="C68" s="1"/>
      <c r="D68" s="1"/>
      <c r="E68" s="2"/>
      <c r="F68" s="2"/>
      <c r="G68" s="2"/>
      <c r="H68" s="71" t="s">
        <v>181</v>
      </c>
      <c r="I68" s="72" t="s">
        <v>180</v>
      </c>
      <c r="J68" s="65">
        <v>800</v>
      </c>
      <c r="K68" s="103">
        <v>0</v>
      </c>
      <c r="L68" s="65"/>
    </row>
    <row r="69" spans="1:12" ht="27.75" customHeight="1" x14ac:dyDescent="0.25">
      <c r="A69" s="1"/>
      <c r="B69" s="1"/>
      <c r="C69" s="1"/>
      <c r="D69" s="1"/>
      <c r="E69" s="2"/>
      <c r="F69" s="2"/>
      <c r="G69" s="2"/>
      <c r="H69" s="71" t="s">
        <v>183</v>
      </c>
      <c r="I69" s="72" t="s">
        <v>182</v>
      </c>
      <c r="J69" s="65">
        <v>1212.8</v>
      </c>
      <c r="K69" s="103">
        <v>1212.8</v>
      </c>
      <c r="L69" s="83"/>
    </row>
    <row r="70" spans="1:12" ht="27.75" customHeight="1" x14ac:dyDescent="0.25">
      <c r="A70" s="1"/>
      <c r="B70" s="1"/>
      <c r="C70" s="1"/>
      <c r="D70" s="1"/>
      <c r="E70" s="2"/>
      <c r="F70" s="2"/>
      <c r="G70" s="2"/>
      <c r="H70" s="71" t="s">
        <v>185</v>
      </c>
      <c r="I70" s="72" t="s">
        <v>184</v>
      </c>
      <c r="J70" s="65">
        <v>248.9</v>
      </c>
      <c r="K70" s="103">
        <v>121.8</v>
      </c>
      <c r="L70" s="65"/>
    </row>
    <row r="71" spans="1:12" ht="27.75" customHeight="1" x14ac:dyDescent="0.25">
      <c r="A71" s="1"/>
      <c r="B71" s="1"/>
      <c r="C71" s="1"/>
      <c r="D71" s="1"/>
      <c r="E71" s="2"/>
      <c r="F71" s="2"/>
      <c r="G71" s="2"/>
      <c r="H71" s="71" t="s">
        <v>187</v>
      </c>
      <c r="I71" s="72" t="s">
        <v>186</v>
      </c>
      <c r="J71" s="65">
        <v>4490.3</v>
      </c>
      <c r="K71" s="103">
        <v>0</v>
      </c>
      <c r="L71" s="65"/>
    </row>
    <row r="72" spans="1:12" ht="27.75" customHeight="1" x14ac:dyDescent="0.25">
      <c r="A72" s="1"/>
      <c r="B72" s="1"/>
      <c r="C72" s="1"/>
      <c r="D72" s="1"/>
      <c r="E72" s="2"/>
      <c r="F72" s="2"/>
      <c r="G72" s="2"/>
      <c r="H72" s="71" t="s">
        <v>189</v>
      </c>
      <c r="I72" s="72" t="s">
        <v>188</v>
      </c>
      <c r="J72" s="65">
        <v>2552</v>
      </c>
      <c r="K72" s="103">
        <v>955.7</v>
      </c>
      <c r="L72" s="83"/>
    </row>
    <row r="73" spans="1:12" ht="42" customHeight="1" x14ac:dyDescent="0.25">
      <c r="A73" s="1"/>
      <c r="B73" s="1"/>
      <c r="C73" s="1"/>
      <c r="D73" s="1"/>
      <c r="E73" s="2"/>
      <c r="F73" s="2"/>
      <c r="G73" s="2"/>
      <c r="H73" s="71" t="s">
        <v>191</v>
      </c>
      <c r="I73" s="72" t="s">
        <v>190</v>
      </c>
      <c r="J73" s="65">
        <v>100</v>
      </c>
      <c r="K73" s="103">
        <v>100</v>
      </c>
      <c r="L73" s="83"/>
    </row>
    <row r="74" spans="1:12" ht="42" customHeight="1" x14ac:dyDescent="0.25">
      <c r="A74" s="1"/>
      <c r="B74" s="1"/>
      <c r="C74" s="1"/>
      <c r="D74" s="1"/>
      <c r="E74" s="2"/>
      <c r="F74" s="2"/>
      <c r="G74" s="2"/>
      <c r="H74" s="71" t="s">
        <v>162</v>
      </c>
      <c r="I74" s="73" t="s">
        <v>163</v>
      </c>
      <c r="J74" s="65">
        <v>12556.8</v>
      </c>
      <c r="K74" s="64">
        <v>2544.5</v>
      </c>
      <c r="L74" s="65"/>
    </row>
    <row r="75" spans="1:12" ht="28.5" customHeight="1" x14ac:dyDescent="0.25">
      <c r="A75" s="1"/>
      <c r="B75" s="1"/>
      <c r="C75" s="1"/>
      <c r="D75" s="1"/>
      <c r="E75" s="2"/>
      <c r="F75" s="2"/>
      <c r="G75" s="2"/>
      <c r="H75" s="71" t="s">
        <v>164</v>
      </c>
      <c r="I75" s="75" t="s">
        <v>165</v>
      </c>
      <c r="J75" s="65">
        <v>160006.9</v>
      </c>
      <c r="K75" s="64">
        <v>27048.3</v>
      </c>
      <c r="L75" s="65"/>
    </row>
    <row r="76" spans="1:12" ht="28.5" customHeight="1" x14ac:dyDescent="0.25">
      <c r="A76" s="1"/>
      <c r="B76" s="1"/>
      <c r="C76" s="1"/>
      <c r="D76" s="1"/>
      <c r="E76" s="2"/>
      <c r="F76" s="2"/>
      <c r="G76" s="2"/>
      <c r="H76" s="76" t="s">
        <v>166</v>
      </c>
      <c r="I76" s="77" t="s">
        <v>167</v>
      </c>
      <c r="J76" s="50">
        <f>SUM(J77:J80)</f>
        <v>388939.19999999995</v>
      </c>
      <c r="K76" s="106">
        <f>SUM(K77:K80)</f>
        <v>91238.900000000009</v>
      </c>
      <c r="L76" s="50"/>
    </row>
    <row r="77" spans="1:12" ht="29.25" customHeight="1" x14ac:dyDescent="0.25">
      <c r="A77" s="1"/>
      <c r="B77" s="1"/>
      <c r="C77" s="1"/>
      <c r="D77" s="1"/>
      <c r="E77" s="2"/>
      <c r="F77" s="2"/>
      <c r="G77" s="2"/>
      <c r="H77" s="71" t="s">
        <v>168</v>
      </c>
      <c r="I77" s="73" t="s">
        <v>169</v>
      </c>
      <c r="J77" s="65">
        <v>384813.1</v>
      </c>
      <c r="K77" s="64">
        <v>90369.1</v>
      </c>
      <c r="L77" s="65"/>
    </row>
    <row r="78" spans="1:12" ht="42" customHeight="1" x14ac:dyDescent="0.25">
      <c r="A78" s="1"/>
      <c r="B78" s="1"/>
      <c r="C78" s="1"/>
      <c r="D78" s="1"/>
      <c r="E78" s="2"/>
      <c r="F78" s="2"/>
      <c r="G78" s="2"/>
      <c r="H78" s="41" t="s">
        <v>170</v>
      </c>
      <c r="I78" s="74" t="s">
        <v>171</v>
      </c>
      <c r="J78" s="65">
        <v>1751</v>
      </c>
      <c r="K78" s="64">
        <v>381.3</v>
      </c>
      <c r="L78" s="65"/>
    </row>
    <row r="79" spans="1:12" ht="26.25" customHeight="1" x14ac:dyDescent="0.25">
      <c r="A79" s="1"/>
      <c r="B79" s="1"/>
      <c r="C79" s="1"/>
      <c r="D79" s="1"/>
      <c r="E79" s="2"/>
      <c r="F79" s="2"/>
      <c r="G79" s="2"/>
      <c r="H79" s="41" t="s">
        <v>192</v>
      </c>
      <c r="I79" s="74" t="s">
        <v>193</v>
      </c>
      <c r="J79" s="65">
        <v>2366.1</v>
      </c>
      <c r="K79" s="64">
        <v>486.5</v>
      </c>
      <c r="L79" s="65"/>
    </row>
    <row r="80" spans="1:12" ht="54.75" customHeight="1" x14ac:dyDescent="0.25">
      <c r="A80" s="1"/>
      <c r="B80" s="1"/>
      <c r="C80" s="1"/>
      <c r="D80" s="1"/>
      <c r="E80" s="2"/>
      <c r="F80" s="2"/>
      <c r="G80" s="2"/>
      <c r="H80" s="41" t="s">
        <v>172</v>
      </c>
      <c r="I80" s="78" t="s">
        <v>173</v>
      </c>
      <c r="J80" s="65">
        <v>9</v>
      </c>
      <c r="K80" s="64">
        <v>2</v>
      </c>
      <c r="L80" s="65"/>
    </row>
    <row r="81" spans="1:12" ht="28.5" customHeight="1" x14ac:dyDescent="0.25">
      <c r="A81" s="1"/>
      <c r="B81" s="1"/>
      <c r="C81" s="1"/>
      <c r="D81" s="1"/>
      <c r="E81" s="2"/>
      <c r="F81" s="2"/>
      <c r="G81" s="2"/>
      <c r="H81" s="79" t="s">
        <v>174</v>
      </c>
      <c r="I81" s="77" t="s">
        <v>175</v>
      </c>
      <c r="J81" s="50">
        <f>SUM(J82:J85)</f>
        <v>103288.9</v>
      </c>
      <c r="K81" s="106">
        <f>SUM(K82:K85)</f>
        <v>7839.7</v>
      </c>
      <c r="L81" s="50"/>
    </row>
    <row r="82" spans="1:12" ht="121.5" customHeight="1" x14ac:dyDescent="0.25">
      <c r="A82" s="1"/>
      <c r="B82" s="1"/>
      <c r="C82" s="1"/>
      <c r="D82" s="1"/>
      <c r="E82" s="2"/>
      <c r="F82" s="2"/>
      <c r="G82" s="2"/>
      <c r="H82" s="80" t="s">
        <v>195</v>
      </c>
      <c r="I82" s="73" t="s">
        <v>194</v>
      </c>
      <c r="J82" s="65">
        <v>988.2</v>
      </c>
      <c r="K82" s="96">
        <v>199.5</v>
      </c>
      <c r="L82" s="65"/>
    </row>
    <row r="83" spans="1:12" ht="69" customHeight="1" x14ac:dyDescent="0.25">
      <c r="A83" s="1"/>
      <c r="B83" s="1"/>
      <c r="C83" s="1"/>
      <c r="D83" s="1"/>
      <c r="E83" s="2"/>
      <c r="F83" s="2"/>
      <c r="G83" s="2"/>
      <c r="H83" s="80" t="s">
        <v>197</v>
      </c>
      <c r="I83" s="73" t="s">
        <v>196</v>
      </c>
      <c r="J83" s="65">
        <v>2824.5</v>
      </c>
      <c r="K83" s="96">
        <v>570.20000000000005</v>
      </c>
      <c r="L83" s="65"/>
    </row>
    <row r="84" spans="1:12" ht="66" customHeight="1" x14ac:dyDescent="0.25">
      <c r="A84" s="1"/>
      <c r="B84" s="1"/>
      <c r="C84" s="1"/>
      <c r="D84" s="1"/>
      <c r="E84" s="2"/>
      <c r="F84" s="2"/>
      <c r="G84" s="2"/>
      <c r="H84" s="80" t="s">
        <v>199</v>
      </c>
      <c r="I84" s="73" t="s">
        <v>198</v>
      </c>
      <c r="J84" s="65">
        <v>32162</v>
      </c>
      <c r="K84" s="96">
        <v>6271.1</v>
      </c>
      <c r="L84" s="65"/>
    </row>
    <row r="85" spans="1:12" ht="28.5" customHeight="1" x14ac:dyDescent="0.25">
      <c r="A85" s="1"/>
      <c r="B85" s="1"/>
      <c r="C85" s="1"/>
      <c r="D85" s="1"/>
      <c r="E85" s="2"/>
      <c r="F85" s="2"/>
      <c r="G85" s="2"/>
      <c r="H85" s="80" t="s">
        <v>176</v>
      </c>
      <c r="I85" s="73" t="s">
        <v>177</v>
      </c>
      <c r="J85" s="65">
        <v>67314.2</v>
      </c>
      <c r="K85" s="96">
        <v>798.9</v>
      </c>
      <c r="L85" s="65"/>
    </row>
    <row r="86" spans="1:12" ht="28.5" customHeight="1" x14ac:dyDescent="0.25">
      <c r="A86" s="1"/>
      <c r="B86" s="1"/>
      <c r="C86" s="1"/>
      <c r="D86" s="1"/>
      <c r="E86" s="2"/>
      <c r="F86" s="2"/>
      <c r="G86" s="2"/>
      <c r="H86" s="79" t="s">
        <v>200</v>
      </c>
      <c r="I86" s="87" t="s">
        <v>201</v>
      </c>
      <c r="J86" s="50">
        <v>54.2</v>
      </c>
      <c r="K86" s="107">
        <v>226.8</v>
      </c>
      <c r="L86" s="83"/>
    </row>
    <row r="87" spans="1:12" ht="28.5" customHeight="1" x14ac:dyDescent="0.25">
      <c r="A87" s="1"/>
      <c r="B87" s="1"/>
      <c r="C87" s="1"/>
      <c r="D87" s="1"/>
      <c r="E87" s="2"/>
      <c r="F87" s="2"/>
      <c r="G87" s="2"/>
      <c r="H87" s="80" t="s">
        <v>202</v>
      </c>
      <c r="I87" s="86" t="s">
        <v>203</v>
      </c>
      <c r="J87" s="65">
        <v>54.2</v>
      </c>
      <c r="K87" s="100">
        <v>226.8</v>
      </c>
      <c r="L87" s="83"/>
    </row>
    <row r="88" spans="1:12" ht="70.5" customHeight="1" x14ac:dyDescent="0.25">
      <c r="A88" s="1"/>
      <c r="B88" s="1"/>
      <c r="C88" s="1"/>
      <c r="D88" s="1"/>
      <c r="E88" s="2"/>
      <c r="F88" s="2"/>
      <c r="G88" s="2"/>
      <c r="H88" s="79" t="s">
        <v>226</v>
      </c>
      <c r="I88" s="77" t="s">
        <v>227</v>
      </c>
      <c r="J88" s="109">
        <v>0</v>
      </c>
      <c r="K88" s="107">
        <v>853.4</v>
      </c>
      <c r="L88" s="83"/>
    </row>
    <row r="89" spans="1:12" ht="28.5" customHeight="1" x14ac:dyDescent="0.25">
      <c r="A89" s="1"/>
      <c r="B89" s="1"/>
      <c r="C89" s="1"/>
      <c r="D89" s="1"/>
      <c r="E89" s="2"/>
      <c r="F89" s="2"/>
      <c r="G89" s="2"/>
      <c r="H89" s="80" t="s">
        <v>228</v>
      </c>
      <c r="I89" s="73" t="s">
        <v>229</v>
      </c>
      <c r="J89" s="103">
        <v>0</v>
      </c>
      <c r="K89" s="100">
        <v>853.4</v>
      </c>
      <c r="L89" s="83"/>
    </row>
    <row r="90" spans="1:12" ht="42.75" customHeight="1" x14ac:dyDescent="0.25">
      <c r="A90" s="1"/>
      <c r="B90" s="1"/>
      <c r="C90" s="1"/>
      <c r="D90" s="1"/>
      <c r="E90" s="2"/>
      <c r="F90" s="2"/>
      <c r="G90" s="2"/>
      <c r="H90" s="79" t="s">
        <v>230</v>
      </c>
      <c r="I90" s="77" t="s">
        <v>231</v>
      </c>
      <c r="J90" s="109">
        <v>0</v>
      </c>
      <c r="K90" s="107">
        <v>-1348.9</v>
      </c>
      <c r="L90" s="83"/>
    </row>
    <row r="91" spans="1:12" ht="43.5" customHeight="1" x14ac:dyDescent="0.25">
      <c r="A91" s="1"/>
      <c r="B91" s="1"/>
      <c r="C91" s="1"/>
      <c r="D91" s="1"/>
      <c r="E91" s="2"/>
      <c r="F91" s="2"/>
      <c r="G91" s="2"/>
      <c r="H91" s="80" t="s">
        <v>232</v>
      </c>
      <c r="I91" s="108" t="s">
        <v>233</v>
      </c>
      <c r="J91" s="103">
        <v>0</v>
      </c>
      <c r="K91" s="100">
        <v>-1348.9</v>
      </c>
      <c r="L91" s="83"/>
    </row>
    <row r="92" spans="1:12" x14ac:dyDescent="0.25">
      <c r="A92" s="24"/>
      <c r="B92" s="24"/>
      <c r="C92" s="24"/>
      <c r="D92" s="24"/>
      <c r="E92" s="25"/>
      <c r="F92" s="26"/>
      <c r="G92" s="26"/>
      <c r="H92" s="42"/>
      <c r="I92" s="57" t="s">
        <v>113</v>
      </c>
      <c r="J92" s="50">
        <f>J15+J61</f>
        <v>1272906.8999999999</v>
      </c>
      <c r="K92" s="97">
        <f>K15+K61</f>
        <v>269422.59999999998</v>
      </c>
      <c r="L92" s="50"/>
    </row>
    <row r="93" spans="1:12" hidden="1" x14ac:dyDescent="0.25">
      <c r="A93" s="24"/>
      <c r="B93" s="24"/>
      <c r="C93" s="24"/>
      <c r="D93" s="24"/>
      <c r="E93" s="25"/>
      <c r="F93" s="26"/>
      <c r="G93" s="26"/>
      <c r="H93" s="30"/>
      <c r="I93" s="58" t="s">
        <v>114</v>
      </c>
      <c r="J93" s="67"/>
      <c r="K93" s="101"/>
      <c r="L93" s="68"/>
    </row>
    <row r="94" spans="1:12" hidden="1" x14ac:dyDescent="0.25">
      <c r="A94" s="24"/>
      <c r="B94" s="24"/>
      <c r="C94" s="24"/>
      <c r="D94" s="24"/>
      <c r="E94" s="25"/>
      <c r="F94" s="26"/>
      <c r="G94" s="26"/>
      <c r="H94" s="27"/>
      <c r="I94" s="59" t="s">
        <v>115</v>
      </c>
      <c r="J94" s="67"/>
      <c r="K94" s="101"/>
      <c r="L94" s="68"/>
    </row>
    <row r="95" spans="1:12" ht="15" x14ac:dyDescent="0.25">
      <c r="H95" s="42"/>
      <c r="I95" s="57" t="s">
        <v>152</v>
      </c>
      <c r="J95" s="49">
        <f>J92-J96</f>
        <v>-41626.90000000014</v>
      </c>
      <c r="K95" s="102">
        <f>K92-K96</f>
        <v>18842.899999999965</v>
      </c>
      <c r="L95" s="49"/>
    </row>
    <row r="96" spans="1:12" ht="15" x14ac:dyDescent="0.25">
      <c r="H96" s="42"/>
      <c r="I96" s="57" t="s">
        <v>115</v>
      </c>
      <c r="J96" s="50">
        <v>1314533.8</v>
      </c>
      <c r="K96" s="97">
        <v>250579.7</v>
      </c>
      <c r="L96" s="50"/>
    </row>
    <row r="97" spans="12:12" x14ac:dyDescent="0.25">
      <c r="L97" s="88" t="s">
        <v>204</v>
      </c>
    </row>
  </sheetData>
  <mergeCells count="9">
    <mergeCell ref="H8:L8"/>
    <mergeCell ref="H10:H11"/>
    <mergeCell ref="I10:I11"/>
    <mergeCell ref="J10:L10"/>
    <mergeCell ref="I2:L2"/>
    <mergeCell ref="I3:L3"/>
    <mergeCell ref="I4:L4"/>
    <mergeCell ref="I5:L5"/>
    <mergeCell ref="I6:L6"/>
  </mergeCells>
  <phoneticPr fontId="8" type="noConversion"/>
  <pageMargins left="0.78" right="0.66" top="0.43" bottom="0.75" header="0.3" footer="0.3"/>
  <pageSetup paperSize="9" scale="7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VahrushevaNA</cp:lastModifiedBy>
  <cp:lastPrinted>2025-04-10T05:06:15Z</cp:lastPrinted>
  <dcterms:created xsi:type="dcterms:W3CDTF">2020-11-15T17:15:43Z</dcterms:created>
  <dcterms:modified xsi:type="dcterms:W3CDTF">2025-05-30T03:20:01Z</dcterms:modified>
</cp:coreProperties>
</file>